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O34" i="9"/>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l="1"/>
  <c r="BE34" i="9"/>
  <c r="BE35" i="9" s="1"/>
</calcChain>
</file>

<file path=xl/sharedStrings.xml><?xml version="1.0" encoding="utf-8"?>
<sst xmlns="http://schemas.openxmlformats.org/spreadsheetml/2006/main" count="1182" uniqueCount="565">
  <si>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</si>
  <si>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</si>
  <si>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</si>
  <si>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</si>
  <si>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</si>
  <si>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</si>
  <si>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</si>
  <si>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</si>
  <si>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</si>
  <si>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</si>
  <si>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</si>
  <si>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</si>
  <si>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</si>
  <si>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</si>
  <si>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</si>
  <si>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</si>
  <si>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</si>
  <si>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</si>
  <si>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</si>
  <si>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</si>
  <si>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</si>
  <si>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</si>
  <si>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</si>
  <si>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</si>
  <si>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</si>
  <si>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</si>
  <si>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</si>
  <si>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</si>
  <si>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</si>
  <si>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</si>
  <si>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</si>
  <si>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</si>
  <si>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</si>
  <si>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</si>
  <si>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</si>
  <si>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</si>
  <si>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</si>
  <si>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</si>
  <si>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</si>
  <si>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</si>
  <si>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</si>
  <si>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</si>
  <si>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</si>
  <si>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</si>
  <si>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</si>
  <si>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</si>
  <si>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</si>
  <si>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</si>
  <si>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</si>
  <si>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</si>
  <si>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</si>
  <si>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</si>
  <si>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</si>
  <si>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</si>
  <si>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</si>
  <si>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</si>
  <si>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</si>
  <si>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</si>
  <si>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</si>
  <si>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</si>
  <si>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</si>
  <si>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</si>
  <si>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</si>
  <si>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</si>
  <si>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</si>
  <si>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</si>
  <si>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</si>
  <si>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</si>
  <si>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</si>
  <si>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</si>
  <si>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</si>
  <si>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</si>
  <si>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</si>
  <si>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</si>
  <si>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</si>
  <si>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</si>
  <si>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</si>
  <si>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</si>
  <si>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</si>
  <si>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</si>
  <si>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</si>
  <si>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</si>
  <si>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</si>
  <si>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</si>
  <si>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</si>
  <si>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</si>
  <si>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</si>
  <si>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</si>
  <si>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</si>
  <si>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</si>
  <si>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</si>
  <si>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</si>
  <si>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</si>
  <si>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</si>
  <si>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</si>
  <si>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</si>
  <si>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</si>
  <si>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</si>
  <si>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</si>
  <si>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</si>
  <si>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</si>
  <si>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</si>
  <si>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</si>
  <si>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</si>
  <si>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</si>
  <si>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</si>
  <si>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</si>
  <si>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</si>
  <si>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</si>
  <si>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</si>
  <si>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</si>
  <si>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</si>
  <si>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</si>
  <si>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</si>
  <si>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</si>
  <si>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</si>
  <si>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</si>
  <si>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</si>
  <si>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</si>
  <si>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</si>
  <si>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</si>
  <si>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</si>
  <si>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</si>
  <si>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</si>
  <si>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</si>
  <si>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</si>
  <si>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</si>
  <si>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</si>
  <si>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</si>
  <si>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</si>
  <si>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</si>
  <si>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</si>
  <si>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</si>
  <si>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</si>
  <si>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</si>
  <si>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</si>
  <si>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</si>
  <si>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</si>
  <si>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</si>
  <si>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</si>
  <si>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</si>
  <si>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</si>
  <si>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</si>
  <si>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</si>
  <si>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</si>
  <si>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</si>
  <si>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</si>
  <si>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</si>
  <si>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</si>
  <si>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</si>
  <si>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</si>
  <si>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</si>
  <si>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</si>
  <si>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</si>
  <si>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</si>
  <si>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</si>
  <si>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</si>
  <si>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</si>
  <si>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</si>
  <si>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</si>
  <si>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</si>
  <si>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</si>
  <si>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</si>
  <si>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</si>
  <si>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</si>
  <si>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</si>
  <si>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</si>
  <si>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</si>
  <si>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</si>
  <si>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</si>
  <si>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</si>
  <si>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</si>
  <si>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</si>
  <si>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</si>
  <si>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</si>
  <si>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</si>
  <si>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</si>
  <si>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</si>
  <si>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</si>
  <si>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</si>
  <si>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</si>
  <si>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</si>
  <si>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</si>
  <si>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</si>
  <si>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</si>
  <si>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</si>
  <si>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</si>
  <si>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</si>
  <si>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</si>
  <si>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</si>
  <si>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</si>
  <si>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</si>
  <si>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</si>
  <si>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</si>
  <si>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</si>
  <si>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三重県紀宝町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</si>
  <si>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</si>
  <si>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</si>
  <si>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</si>
  <si>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</si>
  <si>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</si>
  <si>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</si>
  <si>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</si>
  <si>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</si>
  <si>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</si>
  <si>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</si>
  <si>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</si>
  <si>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</si>
  <si>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</si>
  <si>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</si>
  <si>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</si>
  <si>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</si>
  <si>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</si>
  <si>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</si>
  <si>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</si>
  <si>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</si>
  <si>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</si>
  <si>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</si>
  <si>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</si>
  <si>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</si>
  <si>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</si>
  <si>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</si>
  <si>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</si>
  <si>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</si>
  <si>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</si>
  <si>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</si>
  <si>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</si>
  <si>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</si>
  <si>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</si>
  <si>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</si>
  <si>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</si>
  <si>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</si>
  <si>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</si>
  <si>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</si>
  <si>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</si>
  <si>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</si>
  <si>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</si>
  <si>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</si>
  <si>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</si>
  <si>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</si>
  <si>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</si>
  <si>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</si>
  <si>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</si>
  <si>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</si>
  <si>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</si>
  <si>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</si>
  <si>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</si>
  <si>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</si>
  <si>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</si>
  <si>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</si>
  <si>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</si>
  <si>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</si>
  <si>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</si>
  <si>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</si>
  <si>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</si>
  <si>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</si>
  <si>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</si>
  <si>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</si>
  <si>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</si>
  <si>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</si>
  <si>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</si>
  <si>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</si>
  <si>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</si>
  <si>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</si>
  <si>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</si>
  <si>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</si>
  <si>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</si>
  <si>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</si>
  <si>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</si>
  <si>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</si>
  <si>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</si>
  <si>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</si>
  <si>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</si>
  <si>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</si>
  <si>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</si>
  <si>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</si>
  <si>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</si>
  <si>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</si>
  <si>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</si>
  <si>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</si>
  <si>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</si>
  <si>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</si>
  <si>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</si>
  <si>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</si>
  <si>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</si>
  <si>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</si>
  <si>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</si>
  <si>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</si>
  <si>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</si>
  <si>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</si>
  <si>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</si>
  <si>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</si>
  <si>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</si>
  <si>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</si>
  <si>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</si>
  <si>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</si>
  <si>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</si>
  <si>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</si>
  <si>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</si>
  <si>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</si>
  <si>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</si>
  <si>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</si>
  <si>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</si>
  <si>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</si>
  <si>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</si>
  <si>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</si>
  <si>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</si>
  <si>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</si>
  <si>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</si>
  <si>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</si>
  <si>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</si>
  <si>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</si>
  <si>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</si>
  <si>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</si>
  <si>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</si>
  <si>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</si>
  <si>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</si>
  <si>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</si>
  <si>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</si>
  <si>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</si>
  <si>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</si>
  <si>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</si>
  <si>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</si>
  <si>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</si>
  <si>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</si>
  <si>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</si>
  <si>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</si>
  <si>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</si>
  <si>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</si>
  <si>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</si>
  <si>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</si>
  <si>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</si>
  <si>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</si>
  <si>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</si>
  <si>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</si>
  <si>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</si>
  <si>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</si>
  <si>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</si>
  <si>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</si>
  <si>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</si>
  <si>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</si>
  <si>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</si>
  <si>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</si>
  <si>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</si>
  <si>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三重県紀宝町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</si>
  <si>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</si>
  <si>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</si>
  <si>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</si>
  <si>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</si>
  <si>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</si>
  <si>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</si>
  <si>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</si>
  <si>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</si>
  <si>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</si>
  <si>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</si>
  <si>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</si>
  <si>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</si>
  <si>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</si>
  <si>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</si>
  <si>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</si>
  <si>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</si>
  <si>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</si>
  <si>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</si>
  <si>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</si>
  <si>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</si>
  <si>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</si>
  <si>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</si>
  <si>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</si>
  <si>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</si>
  <si>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</si>
  <si>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</si>
  <si>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</si>
  <si>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</si>
  <si>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</si>
  <si>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</si>
  <si>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</si>
  <si>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</si>
  <si>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</si>
  <si>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</si>
  <si>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</si>
  <si>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</si>
  <si>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</si>
  <si>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</si>
  <si>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町営浄化槽整備推進事業特別会計</t>
    <phoneticPr fontId="5"/>
  </si>
  <si>
    <t>井内地域開発事業特別会計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</si>
  <si>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</si>
  <si>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</si>
  <si>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</si>
  <si>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</si>
  <si>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</si>
  <si>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</si>
  <si>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</si>
  <si>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</si>
  <si>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</si>
  <si>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</si>
  <si>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</si>
  <si>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</si>
  <si>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</si>
  <si>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</si>
  <si>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</si>
  <si>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</si>
  <si>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</si>
  <si>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</si>
  <si>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</si>
  <si>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</si>
  <si>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</si>
  <si>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</si>
  <si>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</si>
  <si>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</si>
  <si>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</si>
  <si>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</si>
  <si>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</si>
  <si>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</si>
  <si>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</si>
  <si>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</si>
  <si>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</si>
  <si>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</si>
  <si>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</si>
  <si>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</si>
  <si>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</si>
  <si>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</si>
  <si>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</si>
  <si>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</si>
  <si>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</si>
  <si>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</si>
  <si>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</si>
  <si>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</si>
  <si>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</si>
  <si>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</si>
  <si>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</si>
  <si>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</si>
  <si>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</si>
  <si>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</si>
  <si>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</si>
  <si>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</si>
  <si>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</si>
  <si>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</si>
  <si>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</si>
  <si>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</si>
  <si>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</si>
  <si>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</si>
  <si>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</si>
  <si>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</si>
  <si>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</si>
  <si>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</si>
  <si>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</si>
  <si>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</si>
  <si>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</si>
  <si>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</si>
  <si>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</si>
  <si>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</si>
  <si>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</si>
  <si>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</si>
  <si>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</si>
  <si>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</si>
  <si>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</si>
  <si>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</si>
  <si>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</si>
  <si>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</si>
  <si>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</si>
  <si>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</si>
  <si>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</si>
  <si>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</si>
  <si>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</si>
  <si>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</si>
  <si>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</si>
  <si>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</si>
  <si>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</si>
  <si>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</si>
  <si>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</si>
  <si>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</si>
  <si>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</si>
  <si>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</si>
  <si>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</si>
  <si>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</si>
  <si>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</si>
  <si>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</si>
  <si>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</si>
  <si>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</si>
  <si>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</si>
  <si>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</si>
  <si>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</si>
  <si>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</si>
  <si>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</si>
  <si>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</si>
  <si>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</si>
  <si>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</si>
  <si>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</si>
  <si>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</si>
  <si>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</si>
  <si>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</si>
  <si>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</si>
  <si>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</si>
  <si>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</si>
  <si>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</si>
  <si>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</si>
  <si>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</si>
  <si>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</si>
  <si>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</si>
  <si>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</si>
  <si>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</si>
  <si>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</si>
  <si>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</si>
  <si>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</si>
  <si>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</si>
  <si>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</si>
  <si>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</si>
  <si>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</si>
  <si>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</si>
  <si>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</si>
  <si>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</si>
  <si>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</si>
  <si>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</si>
  <si>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</si>
  <si>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</si>
  <si>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</si>
  <si>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</si>
  <si>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</si>
  <si>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</si>
  <si>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</si>
  <si>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</si>
  <si>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</si>
  <si>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</si>
  <si>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</si>
  <si>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0.53</t>
  </si>
  <si>
    <t>▲ 2.89</t>
  </si>
  <si>
    <t>▲ 4.07</t>
  </si>
  <si>
    <t>▲ 2.08</t>
  </si>
  <si>
    <t>一般会計</t>
  </si>
  <si>
    <t>水道事業特別会計</t>
  </si>
  <si>
    <t>井内地域開発事業特別会計</t>
  </si>
  <si>
    <t>国民健康保険特別会計</t>
  </si>
  <si>
    <t>診療所事業特別会計</t>
  </si>
  <si>
    <t>後期高齢者医療特別会計</t>
  </si>
  <si>
    <t>町営浄化槽整備推進事業特別会計</t>
  </si>
  <si>
    <t>その他会計（赤字）</t>
  </si>
  <si>
    <t>その他会計（黒字）</t>
  </si>
  <si>
    <t>-</t>
    <phoneticPr fontId="2"/>
  </si>
  <si>
    <t>三重県市町総合事務組合　（一般会計）</t>
    <rPh sb="5" eb="7">
      <t>ソウゴウ</t>
    </rPh>
    <rPh sb="7" eb="9">
      <t>ジム</t>
    </rPh>
    <rPh sb="9" eb="11">
      <t>クミアイ</t>
    </rPh>
    <phoneticPr fontId="5"/>
  </si>
  <si>
    <t>　　　公平委員会特別会計</t>
  </si>
  <si>
    <t>　　　共有デジタル地図特別会計</t>
  </si>
  <si>
    <t>　〃　（消防救急無線特別会計）</t>
    <rPh sb="4" eb="6">
      <t>ショウボウ</t>
    </rPh>
    <rPh sb="6" eb="8">
      <t>キュウキュウ</t>
    </rPh>
    <rPh sb="8" eb="10">
      <t>ムセン</t>
    </rPh>
    <rPh sb="10" eb="12">
      <t>トクベツ</t>
    </rPh>
    <phoneticPr fontId="5"/>
  </si>
  <si>
    <t>　〃　（共同研修特別会計）</t>
    <rPh sb="4" eb="6">
      <t>キョウドウ</t>
    </rPh>
    <rPh sb="6" eb="8">
      <t>ケンシュウ</t>
    </rPh>
    <rPh sb="8" eb="10">
      <t>トクベツ</t>
    </rPh>
    <phoneticPr fontId="5"/>
  </si>
  <si>
    <t>三重県後期高齢者医療広域連合　（一般会計）</t>
  </si>
  <si>
    <t>　〃　（後期高齢者医療特別会計）</t>
  </si>
  <si>
    <t>紀南社会福祉施設組合　（一般会計）</t>
  </si>
  <si>
    <t>　〃　（指定訪問介護特別会計）</t>
  </si>
  <si>
    <t>紀南特別養護老人ホーム組合　（一般会計）</t>
  </si>
  <si>
    <t>　〃　（地域密着型特別会計）</t>
  </si>
  <si>
    <t>紀南介護保険広域連合　（一般会計）</t>
  </si>
  <si>
    <t>紀南介護保険広域連合</t>
  </si>
  <si>
    <t>　〃　（介護保険事業特別会計）</t>
  </si>
  <si>
    <t>東紀州農業共済事務組合</t>
  </si>
  <si>
    <t>紀南病院組合</t>
  </si>
  <si>
    <t>南牟婁清掃施設組合</t>
    <rPh sb="0" eb="3">
      <t>ミナミムロ</t>
    </rPh>
    <rPh sb="3" eb="5">
      <t>セイソウ</t>
    </rPh>
    <rPh sb="5" eb="7">
      <t>シセツ</t>
    </rPh>
    <rPh sb="7" eb="9">
      <t>クミアイ</t>
    </rPh>
    <phoneticPr fontId="5"/>
  </si>
  <si>
    <t>　〃　（物品特別会計）</t>
    <phoneticPr fontId="2"/>
  </si>
  <si>
    <t>　〃　（デジタル地図特別会計）</t>
    <phoneticPr fontId="5"/>
  </si>
  <si>
    <t>　〃　（退職手当特別会計）</t>
    <rPh sb="4" eb="6">
      <t>タイショク</t>
    </rPh>
    <rPh sb="6" eb="8">
      <t>テアテ</t>
    </rPh>
    <phoneticPr fontId="2"/>
  </si>
  <si>
    <t>　〃　（公平委員会特別会計）</t>
    <rPh sb="4" eb="6">
      <t>コウヘイ</t>
    </rPh>
    <rPh sb="6" eb="9">
      <t>イインカイ</t>
    </rPh>
    <rPh sb="9" eb="11">
      <t>トクベツ</t>
    </rPh>
    <phoneticPr fontId="5"/>
  </si>
  <si>
    <t>-</t>
    <phoneticPr fontId="2"/>
  </si>
  <si>
    <t>　〃　（滞納整理拡充事業特別会計）</t>
    <rPh sb="4" eb="6">
      <t>タイノウ</t>
    </rPh>
    <rPh sb="6" eb="8">
      <t>セイリ</t>
    </rPh>
    <rPh sb="8" eb="10">
      <t>カクジュウ</t>
    </rPh>
    <rPh sb="10" eb="12">
      <t>ジギョウ</t>
    </rPh>
    <rPh sb="12" eb="14">
      <t>トクベツ</t>
    </rPh>
    <rPh sb="14" eb="16">
      <t>カイケイ</t>
    </rPh>
    <phoneticPr fontId="2"/>
  </si>
  <si>
    <t>三重地方税管理回収機構(一般会計)</t>
    <rPh sb="12" eb="14">
      <t>イッパン</t>
    </rPh>
    <rPh sb="14" eb="16">
      <t>カイケイ</t>
    </rPh>
    <phoneticPr fontId="2"/>
  </si>
  <si>
    <t>-</t>
    <phoneticPr fontId="2"/>
  </si>
  <si>
    <t>法適用事業</t>
    <rPh sb="0" eb="1">
      <t>ホウ</t>
    </rPh>
    <rPh sb="1" eb="2">
      <t>テキ</t>
    </rPh>
    <rPh sb="2" eb="3">
      <t>ヨウ</t>
    </rPh>
    <rPh sb="3" eb="5">
      <t>ジギョウ</t>
    </rPh>
    <phoneticPr fontId="2"/>
  </si>
  <si>
    <t>法非適用企業</t>
    <rPh sb="1" eb="2">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</si>
</sst>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75557</c:v>
                </c:pt>
                <c:pt idx="1">
                  <c:v>70698</c:v>
                </c:pt>
                <c:pt idx="2">
                  <c:v>70667</c:v>
                </c:pt>
                <c:pt idx="3">
                  <c:v>146330</c:v>
                </c:pt>
                <c:pt idx="4">
                  <c:v>96435</c:v>
                </c:pt>
              </c:numCache>
            </c:numRef>
          </c:val>
          <c:smooth val="0"/>
        </c:ser>
        <c:dLbls>
          <c:showLegendKey val="0"/>
          <c:showVal val="0"/>
          <c:showCatName val="0"/>
          <c:showSerName val="0"/>
          <c:showPercent val="0"/>
          <c:showBubbleSize val="0"/>
        </c:dLbls>
        <c:marker val="1"/>
        <c:smooth val="0"/>
        <c:axId val="105074048"/>
        <c:axId val="107095552"/>
      </c:lineChart>
      <c:catAx>
        <c:axId val="105074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95552"/>
        <c:crosses val="autoZero"/>
        <c:auto val="1"/>
        <c:lblAlgn val="ctr"/>
        <c:lblOffset val="100"/>
        <c:tickLblSkip val="1"/>
        <c:tickMarkSkip val="1"/>
        <c:noMultiLvlLbl val="0"/>
      </c:catAx>
      <c:valAx>
        <c:axId val="1070955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074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14.6</c:v>
                </c:pt>
                <c:pt idx="1">
                  <c:v>14.15</c:v>
                </c:pt>
                <c:pt idx="2">
                  <c:v>11.35</c:v>
                </c:pt>
                <c:pt idx="3">
                  <c:v>7.18</c:v>
                </c:pt>
                <c:pt idx="4">
                  <c:v>13.7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26.03</c:v>
                </c:pt>
                <c:pt idx="1">
                  <c:v>33.78</c:v>
                </c:pt>
                <c:pt idx="2">
                  <c:v>41.65</c:v>
                </c:pt>
                <c:pt idx="3">
                  <c:v>47.73</c:v>
                </c:pt>
                <c:pt idx="4">
                  <c:v>43.28</c:v>
                </c:pt>
              </c:numCache>
            </c:numRef>
          </c:val>
        </c:ser>
        <c:dLbls>
          <c:showLegendKey val="0"/>
          <c:showVal val="0"/>
          <c:showCatName val="0"/>
          <c:showSerName val="0"/>
          <c:showPercent val="0"/>
          <c:showBubbleSize val="0"/>
        </c:dLbls>
        <c:gapWidth val="250"/>
        <c:overlap val="100"/>
        <c:axId val="106764928"/>
        <c:axId val="106783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5.83</c:v>
                </c:pt>
                <c:pt idx="1">
                  <c:v>-0.53</c:v>
                </c:pt>
                <c:pt idx="2">
                  <c:v>-2.89</c:v>
                </c:pt>
                <c:pt idx="3">
                  <c:v>-4.07</c:v>
                </c:pt>
                <c:pt idx="4">
                  <c:v>-2.08</c:v>
                </c:pt>
              </c:numCache>
            </c:numRef>
          </c:val>
          <c:smooth val="0"/>
        </c:ser>
        <c:dLbls>
          <c:showLegendKey val="0"/>
          <c:showVal val="0"/>
          <c:showCatName val="0"/>
          <c:showSerName val="0"/>
          <c:showPercent val="0"/>
          <c:showBubbleSize val="0"/>
        </c:dLbls>
        <c:marker val="1"/>
        <c:smooth val="0"/>
        <c:axId val="106764928"/>
        <c:axId val="106783488"/>
      </c:lineChart>
      <c:catAx>
        <c:axId val="10676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783488"/>
        <c:crosses val="autoZero"/>
        <c:auto val="1"/>
        <c:lblAlgn val="ctr"/>
        <c:lblOffset val="100"/>
        <c:tickLblSkip val="1"/>
        <c:tickMarkSkip val="1"/>
        <c:noMultiLvlLbl val="0"/>
      </c:catAx>
      <c:valAx>
        <c:axId val="106783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6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町営浄化槽整備推進事業特別会計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0.14000000000000001</c:v>
                </c:pt>
                <c:pt idx="2">
                  <c:v>#N/A</c:v>
                </c:pt>
                <c:pt idx="3">
                  <c:v>0.3</c:v>
                </c:pt>
                <c:pt idx="4">
                  <c:v>#N/A</c:v>
                </c:pt>
                <c:pt idx="5">
                  <c:v>0.03</c:v>
                </c:pt>
                <c:pt idx="6">
                  <c:v>#N/A</c:v>
                </c:pt>
                <c:pt idx="7">
                  <c:v>0.04</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0.06</c:v>
                </c:pt>
                <c:pt idx="4">
                  <c:v>#N/A</c:v>
                </c:pt>
                <c:pt idx="5">
                  <c:v>0.1</c:v>
                </c:pt>
                <c:pt idx="6">
                  <c:v>#N/A</c:v>
                </c:pt>
                <c:pt idx="7">
                  <c:v>0.05</c:v>
                </c:pt>
                <c:pt idx="8">
                  <c:v>#N/A</c:v>
                </c:pt>
                <c:pt idx="9">
                  <c:v>0.09</c:v>
                </c:pt>
              </c:numCache>
            </c:numRef>
          </c:val>
        </c:ser>
        <c:ser>
          <c:idx val="5"/>
          <c:order val="5"/>
          <c:tx>
            <c:strRef>
              <c:f>データシート!$A$32</c:f>
              <c:strCache>
                <c:ptCount val="1"/>
                <c:pt idx="0">
                  <c:v>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0.42</c:v>
                </c:pt>
                <c:pt idx="2">
                  <c:v>#N/A</c:v>
                </c:pt>
                <c:pt idx="3">
                  <c:v>0.5</c:v>
                </c:pt>
                <c:pt idx="4">
                  <c:v>#N/A</c:v>
                </c:pt>
                <c:pt idx="5">
                  <c:v>0.57999999999999996</c:v>
                </c:pt>
                <c:pt idx="6">
                  <c:v>#N/A</c:v>
                </c:pt>
                <c:pt idx="7">
                  <c:v>0.5</c:v>
                </c:pt>
                <c:pt idx="8">
                  <c:v>#N/A</c:v>
                </c:pt>
                <c:pt idx="9">
                  <c:v>0.27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0.23</c:v>
                </c:pt>
                <c:pt idx="2">
                  <c:v>#N/A</c:v>
                </c:pt>
                <c:pt idx="3">
                  <c:v>3.31</c:v>
                </c:pt>
                <c:pt idx="4">
                  <c:v>#N/A</c:v>
                </c:pt>
                <c:pt idx="5">
                  <c:v>2.23</c:v>
                </c:pt>
                <c:pt idx="6">
                  <c:v>#N/A</c:v>
                </c:pt>
                <c:pt idx="7">
                  <c:v>2.91</c:v>
                </c:pt>
                <c:pt idx="8">
                  <c:v>#N/A</c:v>
                </c:pt>
                <c:pt idx="9">
                  <c:v>0.34</c:v>
                </c:pt>
              </c:numCache>
            </c:numRef>
          </c:val>
        </c:ser>
        <c:ser>
          <c:idx val="7"/>
          <c:order val="7"/>
          <c:tx>
            <c:strRef>
              <c:f>データシート!$A$34</c:f>
              <c:strCache>
                <c:ptCount val="1"/>
                <c:pt idx="0">
                  <c:v>井内地域開発事業特別会計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0.97</c:v>
                </c:pt>
                <c:pt idx="2">
                  <c:v>#N/A</c:v>
                </c:pt>
                <c:pt idx="3">
                  <c:v>1.44</c:v>
                </c:pt>
                <c:pt idx="4">
                  <c:v>#N/A</c:v>
                </c:pt>
                <c:pt idx="5">
                  <c:v>2.76</c:v>
                </c:pt>
                <c:pt idx="6">
                  <c:v>#N/A</c:v>
                </c:pt>
                <c:pt idx="7">
                  <c:v>2.75</c:v>
                </c:pt>
                <c:pt idx="8">
                  <c:v>#N/A</c:v>
                </c:pt>
                <c:pt idx="9">
                  <c:v>0.82</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3.23</c:v>
                </c:pt>
                <c:pt idx="2">
                  <c:v>#N/A</c:v>
                </c:pt>
                <c:pt idx="3">
                  <c:v>3.2</c:v>
                </c:pt>
                <c:pt idx="4">
                  <c:v>#N/A</c:v>
                </c:pt>
                <c:pt idx="5">
                  <c:v>2.8</c:v>
                </c:pt>
                <c:pt idx="6">
                  <c:v>#N/A</c:v>
                </c:pt>
                <c:pt idx="7">
                  <c:v>2.31</c:v>
                </c:pt>
                <c:pt idx="8">
                  <c:v>#N/A</c:v>
                </c:pt>
                <c:pt idx="9">
                  <c:v>1.87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14.16</c:v>
                </c:pt>
                <c:pt idx="2">
                  <c:v>#N/A</c:v>
                </c:pt>
                <c:pt idx="3">
                  <c:v>13.65</c:v>
                </c:pt>
                <c:pt idx="4">
                  <c:v>#N/A</c:v>
                </c:pt>
                <c:pt idx="5">
                  <c:v>10.76</c:v>
                </c:pt>
                <c:pt idx="6">
                  <c:v>#N/A</c:v>
                </c:pt>
                <c:pt idx="7">
                  <c:v>6.67</c:v>
                </c:pt>
                <c:pt idx="8">
                  <c:v>#N/A</c:v>
                </c:pt>
                <c:pt idx="9">
                  <c:v>13.42</c:v>
                </c:pt>
              </c:numCache>
            </c:numRef>
          </c:val>
        </c:ser>
        <c:dLbls>
          <c:showLegendKey val="0"/>
          <c:showVal val="0"/>
          <c:showCatName val="0"/>
          <c:showSerName val="0"/>
          <c:showPercent val="0"/>
          <c:showBubbleSize val="0"/>
        </c:dLbls>
        <c:gapWidth val="150"/>
        <c:overlap val="100"/>
        <c:axId val="107746432"/>
        <c:axId val="107747968"/>
      </c:barChart>
      <c:catAx>
        <c:axId val="10774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747968"/>
        <c:crosses val="autoZero"/>
        <c:auto val="1"/>
        <c:lblAlgn val="ctr"/>
        <c:lblOffset val="100"/>
        <c:tickLblSkip val="1"/>
        <c:tickMarkSkip val="1"/>
        <c:noMultiLvlLbl val="0"/>
      </c:catAx>
      <c:valAx>
        <c:axId val="10774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46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450</c:v>
                </c:pt>
                <c:pt idx="5">
                  <c:v>471</c:v>
                </c:pt>
                <c:pt idx="8">
                  <c:v>499</c:v>
                </c:pt>
                <c:pt idx="11">
                  <c:v>522</c:v>
                </c:pt>
                <c:pt idx="14">
                  <c:v>577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147</c:v>
                </c:pt>
                <c:pt idx="3">
                  <c:v>135</c:v>
                </c:pt>
                <c:pt idx="6">
                  <c:v>136</c:v>
                </c:pt>
                <c:pt idx="9">
                  <c:v>138</c:v>
                </c:pt>
                <c:pt idx="12">
                  <c:v>144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39</c:v>
                </c:pt>
                <c:pt idx="3">
                  <c:v>44</c:v>
                </c:pt>
                <c:pt idx="6">
                  <c:v>22</c:v>
                </c:pt>
                <c:pt idx="9">
                  <c:v>94</c:v>
                </c:pt>
                <c:pt idx="12">
                  <c:v>112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656</c:v>
                </c:pt>
                <c:pt idx="3">
                  <c:v>652</c:v>
                </c:pt>
                <c:pt idx="6">
                  <c:v>663</c:v>
                </c:pt>
                <c:pt idx="9">
                  <c:v>657</c:v>
                </c:pt>
                <c:pt idx="12">
                  <c:v>727</c:v>
                </c:pt>
              </c:numCache>
            </c:numRef>
          </c:val>
        </c:ser>
        <c:dLbls>
          <c:showLegendKey val="0"/>
          <c:showVal val="0"/>
          <c:showCatName val="0"/>
          <c:showSerName val="0"/>
          <c:showPercent val="0"/>
          <c:showBubbleSize val="0"/>
        </c:dLbls>
        <c:gapWidth val="100"/>
        <c:overlap val="100"/>
        <c:axId val="107659264"/>
        <c:axId val="107661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392</c:v>
                </c:pt>
                <c:pt idx="2">
                  <c:v>#N/A</c:v>
                </c:pt>
                <c:pt idx="3">
                  <c:v>#N/A</c:v>
                </c:pt>
                <c:pt idx="4">
                  <c:v>360</c:v>
                </c:pt>
                <c:pt idx="5">
                  <c:v>#N/A</c:v>
                </c:pt>
                <c:pt idx="6">
                  <c:v>#N/A</c:v>
                </c:pt>
                <c:pt idx="7">
                  <c:v>322</c:v>
                </c:pt>
                <c:pt idx="8">
                  <c:v>#N/A</c:v>
                </c:pt>
                <c:pt idx="9">
                  <c:v>#N/A</c:v>
                </c:pt>
                <c:pt idx="10">
                  <c:v>367</c:v>
                </c:pt>
                <c:pt idx="11">
                  <c:v>#N/A</c:v>
                </c:pt>
                <c:pt idx="12">
                  <c:v>#N/A</c:v>
                </c:pt>
                <c:pt idx="13">
                  <c:v>406</c:v>
                </c:pt>
                <c:pt idx="14">
                  <c:v>#N/A</c:v>
                </c:pt>
              </c:numCache>
            </c:numRef>
          </c:val>
          <c:smooth val="0"/>
        </c:ser>
        <c:dLbls>
          <c:showLegendKey val="0"/>
          <c:showVal val="0"/>
          <c:showCatName val="0"/>
          <c:showSerName val="0"/>
          <c:showPercent val="0"/>
          <c:showBubbleSize val="0"/>
        </c:dLbls>
        <c:marker val="1"/>
        <c:smooth val="0"/>
        <c:axId val="107659264"/>
        <c:axId val="107661184"/>
      </c:lineChart>
      <c:catAx>
        <c:axId val="10765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661184"/>
        <c:crosses val="autoZero"/>
        <c:auto val="1"/>
        <c:lblAlgn val="ctr"/>
        <c:lblOffset val="100"/>
        <c:tickLblSkip val="1"/>
        <c:tickMarkSkip val="1"/>
        <c:noMultiLvlLbl val="0"/>
      </c:catAx>
      <c:valAx>
        <c:axId val="10766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5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5877</c:v>
                </c:pt>
                <c:pt idx="5">
                  <c:v>6140</c:v>
                </c:pt>
                <c:pt idx="8">
                  <c:v>6327</c:v>
                </c:pt>
                <c:pt idx="11">
                  <c:v>6540</c:v>
                </c:pt>
                <c:pt idx="14">
                  <c:v>6662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1228</c:v>
                </c:pt>
                <c:pt idx="5">
                  <c:v>1592</c:v>
                </c:pt>
                <c:pt idx="8">
                  <c:v>1868</c:v>
                </c:pt>
                <c:pt idx="11">
                  <c:v>2175</c:v>
                </c:pt>
                <c:pt idx="14">
                  <c:v>2030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1352</c:v>
                </c:pt>
                <c:pt idx="3">
                  <c:v>1169</c:v>
                </c:pt>
                <c:pt idx="6">
                  <c:v>1152</c:v>
                </c:pt>
                <c:pt idx="9">
                  <c:v>1150</c:v>
                </c:pt>
                <c:pt idx="12">
                  <c:v>1082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963</c:v>
                </c:pt>
                <c:pt idx="3">
                  <c:v>789</c:v>
                </c:pt>
                <c:pt idx="6">
                  <c:v>759</c:v>
                </c:pt>
                <c:pt idx="9">
                  <c:v>686</c:v>
                </c:pt>
                <c:pt idx="12">
                  <c:v>648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372</c:v>
                </c:pt>
                <c:pt idx="3">
                  <c:v>503</c:v>
                </c:pt>
                <c:pt idx="6">
                  <c:v>509</c:v>
                </c:pt>
                <c:pt idx="9">
                  <c:v>691</c:v>
                </c:pt>
                <c:pt idx="12">
                  <c:v>811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7398</c:v>
                </c:pt>
                <c:pt idx="3">
                  <c:v>7779</c:v>
                </c:pt>
                <c:pt idx="6">
                  <c:v>7963</c:v>
                </c:pt>
                <c:pt idx="9">
                  <c:v>8159</c:v>
                </c:pt>
                <c:pt idx="12">
                  <c:v>8263</c:v>
                </c:pt>
              </c:numCache>
            </c:numRef>
          </c:val>
        </c:ser>
        <c:dLbls>
          <c:showLegendKey val="0"/>
          <c:showVal val="0"/>
          <c:showCatName val="0"/>
          <c:showSerName val="0"/>
          <c:showPercent val="0"/>
          <c:showBubbleSize val="0"/>
        </c:dLbls>
        <c:gapWidth val="100"/>
        <c:overlap val="100"/>
        <c:axId val="90265472"/>
        <c:axId val="90279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2981</c:v>
                </c:pt>
                <c:pt idx="2">
                  <c:v>#N/A</c:v>
                </c:pt>
                <c:pt idx="3">
                  <c:v>#N/A</c:v>
                </c:pt>
                <c:pt idx="4">
                  <c:v>2508</c:v>
                </c:pt>
                <c:pt idx="5">
                  <c:v>#N/A</c:v>
                </c:pt>
                <c:pt idx="6">
                  <c:v>#N/A</c:v>
                </c:pt>
                <c:pt idx="7">
                  <c:v>2187</c:v>
                </c:pt>
                <c:pt idx="8">
                  <c:v>#N/A</c:v>
                </c:pt>
                <c:pt idx="9">
                  <c:v>#N/A</c:v>
                </c:pt>
                <c:pt idx="10">
                  <c:v>1972</c:v>
                </c:pt>
                <c:pt idx="11">
                  <c:v>#N/A</c:v>
                </c:pt>
                <c:pt idx="12">
                  <c:v>#N/A</c:v>
                </c:pt>
                <c:pt idx="13">
                  <c:v>2112</c:v>
                </c:pt>
                <c:pt idx="14">
                  <c:v>#N/A</c:v>
                </c:pt>
              </c:numCache>
            </c:numRef>
          </c:val>
          <c:smooth val="0"/>
        </c:ser>
        <c:dLbls>
          <c:showLegendKey val="0"/>
          <c:showVal val="0"/>
          <c:showCatName val="0"/>
          <c:showSerName val="0"/>
          <c:showPercent val="0"/>
          <c:showBubbleSize val="0"/>
        </c:dLbls>
        <c:marker val="1"/>
        <c:smooth val="0"/>
        <c:axId val="90265472"/>
        <c:axId val="90279936"/>
      </c:lineChart>
      <c:catAx>
        <c:axId val="9026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279936"/>
        <c:crosses val="autoZero"/>
        <c:auto val="1"/>
        <c:lblAlgn val="ctr"/>
        <c:lblOffset val="100"/>
        <c:tickLblSkip val="1"/>
        <c:tickMarkSkip val="1"/>
        <c:noMultiLvlLbl val="0"/>
      </c:catAx>
      <c:valAx>
        <c:axId val="9027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6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11,657
11,594
79.62
7,009,738
6,442,527
543,122
3,965,592
8,262,831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人口の減少や全国平均を上回る高齢化率</a:t>
          </a:r>
          <a:r>
            <a:rPr kumimoji="0" lang="ja-JP" altLang="en-US" sz="1400" b="0" i="0" u="none" strike="noStrike" kern="0" cap="none" spc="0" normalizeH="0" baseline="0" noProof="0">
              <a:ln>
                <a:noFill/>
              </a:ln>
              <a:solidFill>
                <a:prstClr val="black"/>
              </a:solidFill>
              <a:effectLst/>
              <a:uLnTx/>
              <a:uFillTx/>
              <a:latin typeface="+mn-lt"/>
              <a:ea typeface="+mn-ea"/>
              <a:cs typeface="+mn-cs"/>
            </a:rPr>
            <a:t>（２６</a:t>
          </a:r>
          <a:r>
            <a:rPr kumimoji="0" lang="ja-JP" altLang="ja-JP" sz="1400" b="0" i="0" u="none" strike="noStrike" kern="0" cap="none" spc="0" normalizeH="0" baseline="0" noProof="0">
              <a:ln>
                <a:noFill/>
              </a:ln>
              <a:solidFill>
                <a:prstClr val="black"/>
              </a:solidFill>
              <a:effectLst/>
              <a:uLnTx/>
              <a:uFillTx/>
              <a:latin typeface="+mn-lt"/>
              <a:ea typeface="+mn-ea"/>
              <a:cs typeface="+mn-cs"/>
            </a:rPr>
            <a:t>年度末</a:t>
          </a:r>
          <a:r>
            <a:rPr kumimoji="0" lang="ja-JP" altLang="en-US" sz="1400" b="0" i="0" u="none" strike="noStrike" kern="0" cap="none" spc="0" normalizeH="0" baseline="0" noProof="0">
              <a:ln>
                <a:noFill/>
              </a:ln>
              <a:solidFill>
                <a:prstClr val="black"/>
              </a:solidFill>
              <a:effectLst/>
              <a:uLnTx/>
              <a:uFillTx/>
              <a:latin typeface="+mn-lt"/>
              <a:ea typeface="+mn-ea"/>
              <a:cs typeface="+mn-cs"/>
            </a:rPr>
            <a:t>３２．４</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a:t>
          </a:r>
          <a:r>
            <a:rPr kumimoji="0" lang="ja-JP" altLang="ja-JP" sz="1400" b="0" i="0" u="none" strike="noStrike" kern="0" cap="none" spc="0" normalizeH="0" baseline="0" noProof="0">
              <a:ln>
                <a:noFill/>
              </a:ln>
              <a:solidFill>
                <a:prstClr val="black"/>
              </a:solidFill>
              <a:effectLst/>
              <a:uLnTx/>
              <a:uFillTx/>
              <a:latin typeface="+mn-lt"/>
              <a:ea typeface="+mn-ea"/>
              <a:cs typeface="+mn-cs"/>
            </a:rPr>
            <a:t>に加え、町内に中心となる産業がないことなどにより、財政基盤が弱く、類似団体平均をかなり下回っている。</a:t>
          </a:r>
          <a:r>
            <a:rPr kumimoji="0" lang="ja-JP" altLang="en-US" sz="1400" b="0" i="0" u="none" strike="noStrike" kern="0" cap="none" spc="0" normalizeH="0" baseline="0" noProof="0">
              <a:ln>
                <a:noFill/>
              </a:ln>
              <a:solidFill>
                <a:prstClr val="black"/>
              </a:solidFill>
              <a:effectLst/>
              <a:uLnTx/>
              <a:uFillTx/>
              <a:latin typeface="+mn-lt"/>
              <a:ea typeface="+mn-ea"/>
              <a:cs typeface="+mn-cs"/>
            </a:rPr>
            <a:t>このため、新規地方債の発行抑制や行政の効率化を図ることにより、</a:t>
          </a:r>
          <a:r>
            <a:rPr kumimoji="0" lang="ja-JP" altLang="ja-JP" sz="1400" b="0" i="0" u="none" strike="noStrike" kern="0" cap="none" spc="0" normalizeH="0" baseline="0" noProof="0">
              <a:ln>
                <a:noFill/>
              </a:ln>
              <a:solidFill>
                <a:prstClr val="black"/>
              </a:solidFill>
              <a:effectLst/>
              <a:uLnTx/>
              <a:uFillTx/>
              <a:latin typeface="+mn-lt"/>
              <a:ea typeface="+mn-ea"/>
              <a:cs typeface="+mn-cs"/>
            </a:rPr>
            <a:t>財政の健全化を図る。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4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83759</xdr:rowOff>
    </xdr:to>
    <xdr:cxnSp macro="">
      <xdr:nvCxnSpPr>
        <xdr:cNvPr id="68" name="直線コネクタ 67"/>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83759</xdr:rowOff>
    </xdr:from>
    <xdr:to>
      <xdr:col>6</xdr:col>
      <xdr:colOff>0</xdr:colOff>
      <xdr:row>43</xdr:row>
      <xdr:rowOff>95250</xdr:rowOff>
    </xdr:to>
    <xdr:cxnSp macro="">
      <xdr:nvCxnSpPr>
        <xdr:cNvPr id="71" name="直線コネクタ 70"/>
        <xdr:cNvCxnSpPr/>
      </xdr:nvCxnSpPr>
      <xdr:spPr>
        <a:xfrm flipV="1">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72269</xdr:rowOff>
    </xdr:from>
    <xdr:to>
      <xdr:col>4</xdr:col>
      <xdr:colOff>482600</xdr:colOff>
      <xdr:row>43</xdr:row>
      <xdr:rowOff>95250</xdr:rowOff>
    </xdr:to>
    <xdr:cxnSp macro="">
      <xdr:nvCxnSpPr>
        <xdr:cNvPr id="74" name="直線コネクタ 73"/>
        <xdr:cNvCxnSpPr/>
      </xdr:nvCxnSpPr>
      <xdr:spPr>
        <a:xfrm>
          <a:off x="2336800" y="74446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49288</xdr:rowOff>
    </xdr:from>
    <xdr:to>
      <xdr:col>3</xdr:col>
      <xdr:colOff>279400</xdr:colOff>
      <xdr:row>43</xdr:row>
      <xdr:rowOff>72269</xdr:rowOff>
    </xdr:to>
    <xdr:cxnSp macro="">
      <xdr:nvCxnSpPr>
        <xdr:cNvPr id="77" name="直線コネクタ 76"/>
        <xdr:cNvCxnSpPr/>
      </xdr:nvCxnSpPr>
      <xdr:spPr>
        <a:xfrm>
          <a:off x="1447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7" name="円/楕円 86"/>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8"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89" name="円/楕円 88"/>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90" name="テキスト ボックス 89"/>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21469</xdr:rowOff>
    </xdr:from>
    <xdr:to>
      <xdr:col>3</xdr:col>
      <xdr:colOff>330200</xdr:colOff>
      <xdr:row>43</xdr:row>
      <xdr:rowOff>123069</xdr:rowOff>
    </xdr:to>
    <xdr:sp macro="" textlink="">
      <xdr:nvSpPr>
        <xdr:cNvPr id="93" name="円/楕円 92"/>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94" name="テキスト ボックス 93"/>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169938</xdr:rowOff>
    </xdr:from>
    <xdr:to>
      <xdr:col>2</xdr:col>
      <xdr:colOff>127000</xdr:colOff>
      <xdr:row>43</xdr:row>
      <xdr:rowOff>100088</xdr:rowOff>
    </xdr:to>
    <xdr:sp macro="" textlink="">
      <xdr:nvSpPr>
        <xdr:cNvPr id="95" name="円/楕円 94"/>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84865</xdr:rowOff>
    </xdr:from>
    <xdr:ext cx="762000" cy="259045"/>
    <xdr:sp macro="" textlink="">
      <xdr:nvSpPr>
        <xdr:cNvPr id="96" name="テキスト ボックス 95"/>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集中改革プランを超える職員数の削減による人件費の抑制や指定管理者制度の導入により、紀伊半島大水害</a:t>
          </a:r>
          <a:r>
            <a:rPr kumimoji="0" lang="ja-JP" altLang="en-US" sz="1400" b="0" i="0" u="none" strike="noStrike" kern="0" cap="none" spc="0" normalizeH="0" baseline="0" noProof="0">
              <a:ln>
                <a:noFill/>
              </a:ln>
              <a:solidFill>
                <a:prstClr val="black"/>
              </a:solidFill>
              <a:effectLst/>
              <a:uLnTx/>
              <a:uFillTx/>
              <a:latin typeface="+mn-lt"/>
              <a:ea typeface="+mn-ea"/>
              <a:cs typeface="+mn-cs"/>
            </a:rPr>
            <a:t>が発生した平成２３年度以外は類似団体平均を少し上回る数値で推移している。主に数値を押し上げている原因の物件費、補助費等や公債費を抑制するため、地方債の新規発行の抑制や、優先度の低い事務事業の廃止、縮小を進め、数値の改善に努める。</a:t>
          </a:r>
          <a:endParaRPr kumimoji="0" lang="ja-JP"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65</xdr:row>
      <xdr:rowOff>60960</xdr:rowOff>
    </xdr:to>
    <xdr:cxnSp macro="">
      <xdr:nvCxnSpPr>
        <xdr:cNvPr id="131" name="直線コネクタ 130"/>
        <xdr:cNvCxnSpPr/>
      </xdr:nvCxnSpPr>
      <xdr:spPr>
        <a:xfrm>
          <a:off x="4114800" y="111328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160020</xdr:rowOff>
    </xdr:from>
    <xdr:to>
      <xdr:col>6</xdr:col>
      <xdr:colOff>0</xdr:colOff>
      <xdr:row>65</xdr:row>
      <xdr:rowOff>16721</xdr:rowOff>
    </xdr:to>
    <xdr:cxnSp macro="">
      <xdr:nvCxnSpPr>
        <xdr:cNvPr id="134" name="直線コネクタ 133"/>
        <xdr:cNvCxnSpPr/>
      </xdr:nvCxnSpPr>
      <xdr:spPr>
        <a:xfrm flipV="1">
          <a:off x="3225800" y="1113282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16721</xdr:rowOff>
    </xdr:from>
    <xdr:to>
      <xdr:col>4</xdr:col>
      <xdr:colOff>482600</xdr:colOff>
      <xdr:row>66</xdr:row>
      <xdr:rowOff>26246</xdr:rowOff>
    </xdr:to>
    <xdr:cxnSp macro="">
      <xdr:nvCxnSpPr>
        <xdr:cNvPr id="137" name="直線コネクタ 136"/>
        <xdr:cNvCxnSpPr/>
      </xdr:nvCxnSpPr>
      <xdr:spPr>
        <a:xfrm flipV="1">
          <a:off x="2336800" y="1116097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166581</xdr:rowOff>
    </xdr:from>
    <xdr:to>
      <xdr:col>3</xdr:col>
      <xdr:colOff>279400</xdr:colOff>
      <xdr:row>66</xdr:row>
      <xdr:rowOff>26246</xdr:rowOff>
    </xdr:to>
    <xdr:cxnSp macro="">
      <xdr:nvCxnSpPr>
        <xdr:cNvPr id="140" name="直線コネクタ 139"/>
        <xdr:cNvCxnSpPr/>
      </xdr:nvCxnSpPr>
      <xdr:spPr>
        <a:xfrm>
          <a:off x="1447800" y="10967931"/>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4" name="テキスト ボックス 143"/>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10160</xdr:rowOff>
    </xdr:from>
    <xdr:to>
      <xdr:col>7</xdr:col>
      <xdr:colOff>203200</xdr:colOff>
      <xdr:row>65</xdr:row>
      <xdr:rowOff>111760</xdr:rowOff>
    </xdr:to>
    <xdr:sp macro="" textlink="">
      <xdr:nvSpPr>
        <xdr:cNvPr id="150" name="円/楕円 149"/>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153687</xdr:rowOff>
    </xdr:from>
    <xdr:ext cx="762000" cy="259045"/>
    <xdr:sp macro="" textlink="">
      <xdr:nvSpPr>
        <xdr:cNvPr id="151"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2" name="円/楕円 151"/>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53" name="テキスト ボックス 15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137371</xdr:rowOff>
    </xdr:from>
    <xdr:to>
      <xdr:col>4</xdr:col>
      <xdr:colOff>533400</xdr:colOff>
      <xdr:row>65</xdr:row>
      <xdr:rowOff>67521</xdr:rowOff>
    </xdr:to>
    <xdr:sp macro="" textlink="">
      <xdr:nvSpPr>
        <xdr:cNvPr id="154" name="円/楕円 153"/>
        <xdr:cNvSpPr/>
      </xdr:nvSpPr>
      <xdr:spPr>
        <a:xfrm>
          <a:off x="3175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52298</xdr:rowOff>
    </xdr:from>
    <xdr:ext cx="762000" cy="259045"/>
    <xdr:sp macro="" textlink="">
      <xdr:nvSpPr>
        <xdr:cNvPr id="155" name="テキスト ボックス 154"/>
        <xdr:cNvSpPr txBox="1"/>
      </xdr:nvSpPr>
      <xdr:spPr>
        <a:xfrm>
          <a:off x="2844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146896</xdr:rowOff>
    </xdr:from>
    <xdr:to>
      <xdr:col>3</xdr:col>
      <xdr:colOff>330200</xdr:colOff>
      <xdr:row>66</xdr:row>
      <xdr:rowOff>77046</xdr:rowOff>
    </xdr:to>
    <xdr:sp macro="" textlink="">
      <xdr:nvSpPr>
        <xdr:cNvPr id="156" name="円/楕円 155"/>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61823</xdr:rowOff>
    </xdr:from>
    <xdr:ext cx="762000" cy="259045"/>
    <xdr:sp macro="" textlink="">
      <xdr:nvSpPr>
        <xdr:cNvPr id="157" name="テキスト ボックス 156"/>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115781</xdr:rowOff>
    </xdr:from>
    <xdr:to>
      <xdr:col>2</xdr:col>
      <xdr:colOff>127000</xdr:colOff>
      <xdr:row>64</xdr:row>
      <xdr:rowOff>45931</xdr:rowOff>
    </xdr:to>
    <xdr:sp macro="" textlink="">
      <xdr:nvSpPr>
        <xdr:cNvPr id="158" name="円/楕円 157"/>
        <xdr:cNvSpPr/>
      </xdr:nvSpPr>
      <xdr:spPr>
        <a:xfrm>
          <a:off x="1397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30708</xdr:rowOff>
    </xdr:from>
    <xdr:ext cx="762000" cy="259045"/>
    <xdr:sp macro="" textlink="">
      <xdr:nvSpPr>
        <xdr:cNvPr id="159" name="テキスト ボックス 158"/>
        <xdr:cNvSpPr txBox="1"/>
      </xdr:nvSpPr>
      <xdr:spPr>
        <a:xfrm>
          <a:off x="1066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[168,788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平成</a:t>
          </a:r>
          <a:r>
            <a:rPr kumimoji="0" lang="ja-JP" altLang="en-US" sz="1400" b="0" i="0" u="none" strike="noStrike" kern="0" cap="none" spc="0" normalizeH="0" baseline="0" noProof="0">
              <a:ln>
                <a:noFill/>
              </a:ln>
              <a:solidFill>
                <a:prstClr val="black"/>
              </a:solidFill>
              <a:effectLst/>
              <a:uLnTx/>
              <a:uFillTx/>
              <a:latin typeface="+mn-lt"/>
              <a:ea typeface="+mn-ea"/>
              <a:cs typeface="+mn-cs"/>
            </a:rPr>
            <a:t>２３</a:t>
          </a:r>
          <a:r>
            <a:rPr kumimoji="0" lang="ja-JP" altLang="ja-JP" sz="1400" b="0" i="0" u="none" strike="noStrike" kern="0" cap="none" spc="0" normalizeH="0" baseline="0" noProof="0">
              <a:ln>
                <a:noFill/>
              </a:ln>
              <a:solidFill>
                <a:prstClr val="black"/>
              </a:solidFill>
              <a:effectLst/>
              <a:uLnTx/>
              <a:uFillTx/>
              <a:latin typeface="+mn-lt"/>
              <a:ea typeface="+mn-ea"/>
              <a:cs typeface="+mn-cs"/>
            </a:rPr>
            <a:t>年度は紀伊半島大水害の影響により、類似団体平均を大きく上回っているものの、それ以外の年度ではほぼ同水準で推移している。今後は以前から類似団体平均を若干上回っている物件費の賃金や委託料を抑制しながら、</a:t>
          </a:r>
          <a:r>
            <a:rPr kumimoji="0" lang="ja-JP" altLang="en-US" sz="1400" b="0" i="0" u="none" strike="noStrike" kern="0" cap="none" spc="0" normalizeH="0" baseline="0" noProof="0">
              <a:ln>
                <a:noFill/>
              </a:ln>
              <a:solidFill>
                <a:prstClr val="black"/>
              </a:solidFill>
              <a:effectLst/>
              <a:uLnTx/>
              <a:uFillTx/>
              <a:latin typeface="+mn-lt"/>
              <a:ea typeface="+mn-ea"/>
              <a:cs typeface="+mn-cs"/>
            </a:rPr>
            <a:t>数値の改善に努める</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endParaRPr kumimoji="1" lang="ja-JP" altLang="en-US" sz="14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127927</xdr:rowOff>
    </xdr:from>
    <xdr:to>
      <xdr:col>7</xdr:col>
      <xdr:colOff>152400</xdr:colOff>
      <xdr:row>82</xdr:row>
      <xdr:rowOff>154170</xdr:rowOff>
    </xdr:to>
    <xdr:cxnSp macro="">
      <xdr:nvCxnSpPr>
        <xdr:cNvPr id="192" name="直線コネクタ 191"/>
        <xdr:cNvCxnSpPr/>
      </xdr:nvCxnSpPr>
      <xdr:spPr>
        <a:xfrm>
          <a:off x="4114800" y="14186827"/>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127927</xdr:rowOff>
    </xdr:from>
    <xdr:to>
      <xdr:col>6</xdr:col>
      <xdr:colOff>0</xdr:colOff>
      <xdr:row>82</xdr:row>
      <xdr:rowOff>147636</xdr:rowOff>
    </xdr:to>
    <xdr:cxnSp macro="">
      <xdr:nvCxnSpPr>
        <xdr:cNvPr id="195" name="直線コネクタ 194"/>
        <xdr:cNvCxnSpPr/>
      </xdr:nvCxnSpPr>
      <xdr:spPr>
        <a:xfrm flipV="1">
          <a:off x="3225800" y="14186827"/>
          <a:ext cx="889000" cy="1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147636</xdr:rowOff>
    </xdr:from>
    <xdr:to>
      <xdr:col>4</xdr:col>
      <xdr:colOff>482600</xdr:colOff>
      <xdr:row>84</xdr:row>
      <xdr:rowOff>131090</xdr:rowOff>
    </xdr:to>
    <xdr:cxnSp macro="">
      <xdr:nvCxnSpPr>
        <xdr:cNvPr id="198" name="直線コネクタ 197"/>
        <xdr:cNvCxnSpPr/>
      </xdr:nvCxnSpPr>
      <xdr:spPr>
        <a:xfrm flipV="1">
          <a:off x="2336800" y="14206536"/>
          <a:ext cx="889000" cy="3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96935</xdr:rowOff>
    </xdr:from>
    <xdr:to>
      <xdr:col>3</xdr:col>
      <xdr:colOff>279400</xdr:colOff>
      <xdr:row>84</xdr:row>
      <xdr:rowOff>131090</xdr:rowOff>
    </xdr:to>
    <xdr:cxnSp macro="">
      <xdr:nvCxnSpPr>
        <xdr:cNvPr id="201" name="直線コネクタ 200"/>
        <xdr:cNvCxnSpPr/>
      </xdr:nvCxnSpPr>
      <xdr:spPr>
        <a:xfrm>
          <a:off x="1447800" y="14155835"/>
          <a:ext cx="889000" cy="37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135104</xdr:rowOff>
    </xdr:from>
    <xdr:ext cx="762000" cy="259045"/>
    <xdr:sp macro="" textlink="">
      <xdr:nvSpPr>
        <xdr:cNvPr id="205" name="テキスト ボックス 204"/>
        <xdr:cNvSpPr txBox="1"/>
      </xdr:nvSpPr>
      <xdr:spPr>
        <a:xfrm>
          <a:off x="1066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103370</xdr:rowOff>
    </xdr:from>
    <xdr:to>
      <xdr:col>7</xdr:col>
      <xdr:colOff>203200</xdr:colOff>
      <xdr:row>83</xdr:row>
      <xdr:rowOff>33520</xdr:rowOff>
    </xdr:to>
    <xdr:sp macro="" textlink="">
      <xdr:nvSpPr>
        <xdr:cNvPr id="211" name="円/楕円 210"/>
        <xdr:cNvSpPr/>
      </xdr:nvSpPr>
      <xdr:spPr>
        <a:xfrm>
          <a:off x="4902200" y="141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75447</xdr:rowOff>
    </xdr:from>
    <xdr:ext cx="762000" cy="259045"/>
    <xdr:sp macro="" textlink="">
      <xdr:nvSpPr>
        <xdr:cNvPr id="212" name="人件費・物件費等の状況該当値テキスト"/>
        <xdr:cNvSpPr txBox="1"/>
      </xdr:nvSpPr>
      <xdr:spPr>
        <a:xfrm>
          <a:off x="5041900" y="1413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168,788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77127</xdr:rowOff>
    </xdr:from>
    <xdr:to>
      <xdr:col>6</xdr:col>
      <xdr:colOff>50800</xdr:colOff>
      <xdr:row>83</xdr:row>
      <xdr:rowOff>7277</xdr:rowOff>
    </xdr:to>
    <xdr:sp macro="" textlink="">
      <xdr:nvSpPr>
        <xdr:cNvPr id="213" name="円/楕円 212"/>
        <xdr:cNvSpPr/>
      </xdr:nvSpPr>
      <xdr:spPr>
        <a:xfrm>
          <a:off x="4064000" y="1413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163504</xdr:rowOff>
    </xdr:from>
    <xdr:ext cx="736600" cy="259045"/>
    <xdr:sp macro="" textlink="">
      <xdr:nvSpPr>
        <xdr:cNvPr id="214" name="テキスト ボックス 213"/>
        <xdr:cNvSpPr txBox="1"/>
      </xdr:nvSpPr>
      <xdr:spPr>
        <a:xfrm>
          <a:off x="3733800" y="14222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163,350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96836</xdr:rowOff>
    </xdr:from>
    <xdr:to>
      <xdr:col>4</xdr:col>
      <xdr:colOff>533400</xdr:colOff>
      <xdr:row>83</xdr:row>
      <xdr:rowOff>26986</xdr:rowOff>
    </xdr:to>
    <xdr:sp macro="" textlink="">
      <xdr:nvSpPr>
        <xdr:cNvPr id="215" name="円/楕円 214"/>
        <xdr:cNvSpPr/>
      </xdr:nvSpPr>
      <xdr:spPr>
        <a:xfrm>
          <a:off x="3175000" y="1415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11763</xdr:rowOff>
    </xdr:from>
    <xdr:ext cx="762000" cy="259045"/>
    <xdr:sp macro="" textlink="">
      <xdr:nvSpPr>
        <xdr:cNvPr id="216" name="テキスト ボックス 215"/>
        <xdr:cNvSpPr txBox="1"/>
      </xdr:nvSpPr>
      <xdr:spPr>
        <a:xfrm>
          <a:off x="2844800" y="1424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167,434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80290</xdr:rowOff>
    </xdr:from>
    <xdr:to>
      <xdr:col>3</xdr:col>
      <xdr:colOff>330200</xdr:colOff>
      <xdr:row>85</xdr:row>
      <xdr:rowOff>10440</xdr:rowOff>
    </xdr:to>
    <xdr:sp macro="" textlink="">
      <xdr:nvSpPr>
        <xdr:cNvPr id="217" name="円/楕円 216"/>
        <xdr:cNvSpPr/>
      </xdr:nvSpPr>
      <xdr:spPr>
        <a:xfrm>
          <a:off x="2286000" y="1448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166667</xdr:rowOff>
    </xdr:from>
    <xdr:ext cx="762000" cy="259045"/>
    <xdr:sp macro="" textlink="">
      <xdr:nvSpPr>
        <xdr:cNvPr id="218" name="テキスト ボックス 217"/>
        <xdr:cNvSpPr txBox="1"/>
      </xdr:nvSpPr>
      <xdr:spPr>
        <a:xfrm>
          <a:off x="1955800" y="1456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235,058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46135</xdr:rowOff>
    </xdr:from>
    <xdr:to>
      <xdr:col>2</xdr:col>
      <xdr:colOff>127000</xdr:colOff>
      <xdr:row>82</xdr:row>
      <xdr:rowOff>147735</xdr:rowOff>
    </xdr:to>
    <xdr:sp macro="" textlink="">
      <xdr:nvSpPr>
        <xdr:cNvPr id="219" name="円/楕円 218"/>
        <xdr:cNvSpPr/>
      </xdr:nvSpPr>
      <xdr:spPr>
        <a:xfrm>
          <a:off x="1397000" y="141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132512</xdr:rowOff>
    </xdr:from>
    <xdr:ext cx="762000" cy="259045"/>
    <xdr:sp macro="" textlink="">
      <xdr:nvSpPr>
        <xdr:cNvPr id="220" name="テキスト ボックス 219"/>
        <xdr:cNvSpPr txBox="1"/>
      </xdr:nvSpPr>
      <xdr:spPr>
        <a:xfrm>
          <a:off x="1066800" y="1419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平成</a:t>
          </a:r>
          <a:r>
            <a:rPr kumimoji="0" lang="ja-JP" altLang="en-US" sz="1400" b="0" i="0" u="none" strike="noStrike" kern="0" cap="none" spc="0" normalizeH="0" baseline="0" noProof="0">
              <a:ln>
                <a:noFill/>
              </a:ln>
              <a:solidFill>
                <a:prstClr val="black"/>
              </a:solidFill>
              <a:effectLst/>
              <a:uLnTx/>
              <a:uFillTx/>
              <a:latin typeface="+mn-lt"/>
              <a:ea typeface="+mn-ea"/>
              <a:cs typeface="+mn-cs"/>
            </a:rPr>
            <a:t>２６</a:t>
          </a:r>
          <a:r>
            <a:rPr kumimoji="0" lang="ja-JP" altLang="ja-JP" sz="1400" b="0" i="0" u="none" strike="noStrike" kern="0" cap="none" spc="0" normalizeH="0" baseline="0" noProof="0">
              <a:ln>
                <a:noFill/>
              </a:ln>
              <a:solidFill>
                <a:prstClr val="black"/>
              </a:solidFill>
              <a:effectLst/>
              <a:uLnTx/>
              <a:uFillTx/>
              <a:latin typeface="+mn-lt"/>
              <a:ea typeface="+mn-ea"/>
              <a:cs typeface="+mn-cs"/>
            </a:rPr>
            <a:t>年度の数値は</a:t>
          </a:r>
          <a:r>
            <a:rPr kumimoji="0" lang="ja-JP" altLang="en-US" sz="1400" b="0" i="0" u="none" strike="noStrike" kern="0" cap="none" spc="0" normalizeH="0" baseline="0" noProof="0">
              <a:ln>
                <a:noFill/>
              </a:ln>
              <a:solidFill>
                <a:prstClr val="black"/>
              </a:solidFill>
              <a:effectLst/>
              <a:uLnTx/>
              <a:uFillTx/>
              <a:latin typeface="+mn-lt"/>
              <a:ea typeface="+mn-ea"/>
              <a:cs typeface="+mn-cs"/>
            </a:rPr>
            <a:t>９８．９</a:t>
          </a:r>
          <a:r>
            <a:rPr kumimoji="0" lang="ja-JP" altLang="ja-JP" sz="1400" b="0" i="0" u="none" strike="noStrike" kern="0" cap="none" spc="0" normalizeH="0" baseline="0" noProof="0">
              <a:ln>
                <a:noFill/>
              </a:ln>
              <a:solidFill>
                <a:prstClr val="black"/>
              </a:solidFill>
              <a:effectLst/>
              <a:uLnTx/>
              <a:uFillTx/>
              <a:latin typeface="+mn-lt"/>
              <a:ea typeface="+mn-ea"/>
              <a:cs typeface="+mn-cs"/>
            </a:rPr>
            <a:t>と類似団体平均</a:t>
          </a:r>
          <a:r>
            <a:rPr kumimoji="0" lang="ja-JP" altLang="en-US" sz="1400" b="0" i="0" u="none" strike="noStrike" kern="0" cap="none" spc="0" normalizeH="0" baseline="0" noProof="0">
              <a:ln>
                <a:noFill/>
              </a:ln>
              <a:solidFill>
                <a:prstClr val="black"/>
              </a:solidFill>
              <a:effectLst/>
              <a:uLnTx/>
              <a:uFillTx/>
              <a:latin typeface="+mn-lt"/>
              <a:ea typeface="+mn-ea"/>
              <a:cs typeface="+mn-cs"/>
            </a:rPr>
            <a:t>や全国町村平均を上回っている</a:t>
          </a:r>
          <a:r>
            <a:rPr kumimoji="0" lang="ja-JP" altLang="ja-JP" sz="1400" b="0" i="0" u="none" strike="noStrike" kern="0" cap="none" spc="0" normalizeH="0" baseline="0" noProof="0">
              <a:ln>
                <a:noFill/>
              </a:ln>
              <a:solidFill>
                <a:prstClr val="black"/>
              </a:solidFill>
              <a:effectLst/>
              <a:uLnTx/>
              <a:uFillTx/>
              <a:latin typeface="+mn-lt"/>
              <a:ea typeface="+mn-ea"/>
              <a:cs typeface="+mn-cs"/>
            </a:rPr>
            <a:t>。このことから、社会情勢の変化や国の国家公務員改革の動向も踏まえ、</a:t>
          </a:r>
          <a:r>
            <a:rPr kumimoji="0" lang="ja-JP" altLang="en-US" sz="1400" b="0" i="0" u="none" strike="noStrike" kern="0" cap="none" spc="0" normalizeH="0" baseline="0" noProof="0">
              <a:ln>
                <a:noFill/>
              </a:ln>
              <a:solidFill>
                <a:prstClr val="black"/>
              </a:solidFill>
              <a:effectLst/>
              <a:uLnTx/>
              <a:uFillTx/>
              <a:latin typeface="+mn-lt"/>
              <a:ea typeface="+mn-ea"/>
              <a:cs typeface="+mn-cs"/>
            </a:rPr>
            <a:t>職員給与</a:t>
          </a:r>
          <a:r>
            <a:rPr kumimoji="0" lang="ja-JP" altLang="ja-JP" sz="1400" b="0" i="0" u="none" strike="noStrike" kern="0" cap="none" spc="0" normalizeH="0" baseline="0" noProof="0">
              <a:ln>
                <a:noFill/>
              </a:ln>
              <a:solidFill>
                <a:prstClr val="black"/>
              </a:solidFill>
              <a:effectLst/>
              <a:uLnTx/>
              <a:uFillTx/>
              <a:latin typeface="+mn-lt"/>
              <a:ea typeface="+mn-ea"/>
              <a:cs typeface="+mn-cs"/>
            </a:rPr>
            <a:t>の適正化</a:t>
          </a:r>
          <a:r>
            <a:rPr kumimoji="0" lang="ja-JP" altLang="en-US" sz="1400" b="0" i="0" u="none" strike="noStrike" kern="0" cap="none" spc="0" normalizeH="0" baseline="0" noProof="0">
              <a:ln>
                <a:noFill/>
              </a:ln>
              <a:solidFill>
                <a:prstClr val="black"/>
              </a:solidFill>
              <a:effectLst/>
              <a:uLnTx/>
              <a:uFillTx/>
              <a:latin typeface="+mn-lt"/>
              <a:ea typeface="+mn-ea"/>
              <a:cs typeface="+mn-cs"/>
            </a:rPr>
            <a:t>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87</xdr:row>
      <xdr:rowOff>2539</xdr:rowOff>
    </xdr:to>
    <xdr:cxnSp macro="">
      <xdr:nvCxnSpPr>
        <xdr:cNvPr id="254" name="直線コネクタ 253"/>
        <xdr:cNvCxnSpPr/>
      </xdr:nvCxnSpPr>
      <xdr:spPr>
        <a:xfrm>
          <a:off x="16179800" y="1487043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5"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125730</xdr:rowOff>
    </xdr:from>
    <xdr:to>
      <xdr:col>23</xdr:col>
      <xdr:colOff>406400</xdr:colOff>
      <xdr:row>89</xdr:row>
      <xdr:rowOff>102023</xdr:rowOff>
    </xdr:to>
    <xdr:cxnSp macro="">
      <xdr:nvCxnSpPr>
        <xdr:cNvPr id="257" name="直線コネクタ 256"/>
        <xdr:cNvCxnSpPr/>
      </xdr:nvCxnSpPr>
      <xdr:spPr>
        <a:xfrm flipV="1">
          <a:off x="15290800" y="14870430"/>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9" name="テキスト ボックス 258"/>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102023</xdr:rowOff>
    </xdr:from>
    <xdr:to>
      <xdr:col>22</xdr:col>
      <xdr:colOff>203200</xdr:colOff>
      <xdr:row>90</xdr:row>
      <xdr:rowOff>67311</xdr:rowOff>
    </xdr:to>
    <xdr:cxnSp macro="">
      <xdr:nvCxnSpPr>
        <xdr:cNvPr id="260" name="直線コネクタ 259"/>
        <xdr:cNvCxnSpPr/>
      </xdr:nvCxnSpPr>
      <xdr:spPr>
        <a:xfrm flipV="1">
          <a:off x="14401800" y="15361073"/>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2" name="テキスト ボックス 261"/>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69427</xdr:rowOff>
    </xdr:from>
    <xdr:to>
      <xdr:col>21</xdr:col>
      <xdr:colOff>0</xdr:colOff>
      <xdr:row>90</xdr:row>
      <xdr:rowOff>67311</xdr:rowOff>
    </xdr:to>
    <xdr:cxnSp macro="">
      <xdr:nvCxnSpPr>
        <xdr:cNvPr id="263" name="直線コネクタ 262"/>
        <xdr:cNvCxnSpPr/>
      </xdr:nvCxnSpPr>
      <xdr:spPr>
        <a:xfrm>
          <a:off x="13512800" y="14814127"/>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67" name="テキスト ボックス 266"/>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73" name="円/楕円 272"/>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95266</xdr:rowOff>
    </xdr:from>
    <xdr:ext cx="762000" cy="259045"/>
    <xdr:sp macro="" textlink="">
      <xdr:nvSpPr>
        <xdr:cNvPr id="274" name="給与水準   （国との比較）該当値テキスト"/>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5" name="円/楕円 274"/>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161307</xdr:rowOff>
    </xdr:from>
    <xdr:ext cx="736600" cy="259045"/>
    <xdr:sp macro="" textlink="">
      <xdr:nvSpPr>
        <xdr:cNvPr id="276" name="テキスト ボックス 275"/>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51223</xdr:rowOff>
    </xdr:from>
    <xdr:to>
      <xdr:col>22</xdr:col>
      <xdr:colOff>254000</xdr:colOff>
      <xdr:row>89</xdr:row>
      <xdr:rowOff>152823</xdr:rowOff>
    </xdr:to>
    <xdr:sp macro="" textlink="">
      <xdr:nvSpPr>
        <xdr:cNvPr id="277" name="円/楕円 276"/>
        <xdr:cNvSpPr/>
      </xdr:nvSpPr>
      <xdr:spPr>
        <a:xfrm>
          <a:off x="15240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137600</xdr:rowOff>
    </xdr:from>
    <xdr:ext cx="762000" cy="259045"/>
    <xdr:sp macro="" textlink="">
      <xdr:nvSpPr>
        <xdr:cNvPr id="278" name="テキスト ボックス 277"/>
        <xdr:cNvSpPr txBox="1"/>
      </xdr:nvSpPr>
      <xdr:spPr>
        <a:xfrm>
          <a:off x="14909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16511</xdr:rowOff>
    </xdr:from>
    <xdr:to>
      <xdr:col>21</xdr:col>
      <xdr:colOff>50800</xdr:colOff>
      <xdr:row>90</xdr:row>
      <xdr:rowOff>118111</xdr:rowOff>
    </xdr:to>
    <xdr:sp macro="" textlink="">
      <xdr:nvSpPr>
        <xdr:cNvPr id="279" name="円/楕円 278"/>
        <xdr:cNvSpPr/>
      </xdr:nvSpPr>
      <xdr:spPr>
        <a:xfrm>
          <a:off x="14351000" y="154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102888</xdr:rowOff>
    </xdr:from>
    <xdr:ext cx="762000" cy="259045"/>
    <xdr:sp macro="" textlink="">
      <xdr:nvSpPr>
        <xdr:cNvPr id="280" name="テキスト ボックス 279"/>
        <xdr:cNvSpPr txBox="1"/>
      </xdr:nvSpPr>
      <xdr:spPr>
        <a:xfrm>
          <a:off x="14020800" y="1553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81" name="円/楕円 280"/>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82" name="テキスト ボックス 281"/>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市町村合併直後から退職者不補充等の新規採用抑制策により、類似団体平均を</a:t>
          </a:r>
          <a:r>
            <a:rPr kumimoji="0" lang="ja-JP" altLang="en-US" sz="1400" b="0" i="0" u="none" strike="noStrike" kern="0" cap="none" spc="0" normalizeH="0" baseline="0" noProof="0">
              <a:ln>
                <a:noFill/>
              </a:ln>
              <a:solidFill>
                <a:prstClr val="black"/>
              </a:solidFill>
              <a:effectLst/>
              <a:uLnTx/>
              <a:uFillTx/>
              <a:latin typeface="+mn-lt"/>
              <a:ea typeface="+mn-ea"/>
              <a:cs typeface="+mn-cs"/>
            </a:rPr>
            <a:t>下</a:t>
          </a:r>
          <a:r>
            <a:rPr kumimoji="0" lang="ja-JP" altLang="ja-JP" sz="1400" b="0" i="0" u="none" strike="noStrike" kern="0" cap="none" spc="0" normalizeH="0" baseline="0" noProof="0">
              <a:ln>
                <a:noFill/>
              </a:ln>
              <a:solidFill>
                <a:prstClr val="black"/>
              </a:solidFill>
              <a:effectLst/>
              <a:uLnTx/>
              <a:uFillTx/>
              <a:latin typeface="+mn-lt"/>
              <a:ea typeface="+mn-ea"/>
              <a:cs typeface="+mn-cs"/>
            </a:rPr>
            <a:t>回っている。今後も住民サービスの低下を招かないよう、能力・職責に応じた適切な人員配置に努め、定員管理の適正化に努めていく。</a:t>
          </a:r>
        </a:p>
        <a:p>
          <a:r>
            <a:rPr kumimoji="1" lang="ja-JP" altLang="en-US" sz="13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62916</xdr:rowOff>
    </xdr:from>
    <xdr:to>
      <xdr:col>24</xdr:col>
      <xdr:colOff>558800</xdr:colOff>
      <xdr:row>61</xdr:row>
      <xdr:rowOff>63881</xdr:rowOff>
    </xdr:to>
    <xdr:cxnSp macro="">
      <xdr:nvCxnSpPr>
        <xdr:cNvPr id="314" name="直線コネクタ 313"/>
        <xdr:cNvCxnSpPr/>
      </xdr:nvCxnSpPr>
      <xdr:spPr>
        <a:xfrm>
          <a:off x="16179800" y="10521366"/>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5"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62916</xdr:rowOff>
    </xdr:from>
    <xdr:to>
      <xdr:col>23</xdr:col>
      <xdr:colOff>406400</xdr:colOff>
      <xdr:row>61</xdr:row>
      <xdr:rowOff>68707</xdr:rowOff>
    </xdr:to>
    <xdr:cxnSp macro="">
      <xdr:nvCxnSpPr>
        <xdr:cNvPr id="317" name="直線コネクタ 316"/>
        <xdr:cNvCxnSpPr/>
      </xdr:nvCxnSpPr>
      <xdr:spPr>
        <a:xfrm flipV="1">
          <a:off x="15290800" y="1052136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9" name="テキスト ボックス 318"/>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62916</xdr:rowOff>
    </xdr:from>
    <xdr:to>
      <xdr:col>22</xdr:col>
      <xdr:colOff>203200</xdr:colOff>
      <xdr:row>61</xdr:row>
      <xdr:rowOff>68707</xdr:rowOff>
    </xdr:to>
    <xdr:cxnSp macro="">
      <xdr:nvCxnSpPr>
        <xdr:cNvPr id="320" name="直線コネクタ 319"/>
        <xdr:cNvCxnSpPr/>
      </xdr:nvCxnSpPr>
      <xdr:spPr>
        <a:xfrm>
          <a:off x="14401800" y="1052136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2" name="テキスト ボックス 321"/>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62916</xdr:rowOff>
    </xdr:from>
    <xdr:to>
      <xdr:col>21</xdr:col>
      <xdr:colOff>0</xdr:colOff>
      <xdr:row>61</xdr:row>
      <xdr:rowOff>80772</xdr:rowOff>
    </xdr:to>
    <xdr:cxnSp macro="">
      <xdr:nvCxnSpPr>
        <xdr:cNvPr id="323" name="直線コネクタ 322"/>
        <xdr:cNvCxnSpPr/>
      </xdr:nvCxnSpPr>
      <xdr:spPr>
        <a:xfrm flipV="1">
          <a:off x="13512800" y="10521366"/>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5" name="テキスト ボックス 324"/>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141444</xdr:rowOff>
    </xdr:from>
    <xdr:ext cx="762000" cy="259045"/>
    <xdr:sp macro="" textlink="">
      <xdr:nvSpPr>
        <xdr:cNvPr id="327" name="テキスト ボックス 326"/>
        <xdr:cNvSpPr txBox="1"/>
      </xdr:nvSpPr>
      <xdr:spPr>
        <a:xfrm>
          <a:off x="13131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13081</xdr:rowOff>
    </xdr:from>
    <xdr:to>
      <xdr:col>24</xdr:col>
      <xdr:colOff>609600</xdr:colOff>
      <xdr:row>61</xdr:row>
      <xdr:rowOff>114681</xdr:rowOff>
    </xdr:to>
    <xdr:sp macro="" textlink="">
      <xdr:nvSpPr>
        <xdr:cNvPr id="333" name="円/楕円 332"/>
        <xdr:cNvSpPr/>
      </xdr:nvSpPr>
      <xdr:spPr>
        <a:xfrm>
          <a:off x="169672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29608</xdr:rowOff>
    </xdr:from>
    <xdr:ext cx="762000" cy="259045"/>
    <xdr:sp macro="" textlink="">
      <xdr:nvSpPr>
        <xdr:cNvPr id="334" name="定員管理の状況該当値テキスト"/>
        <xdr:cNvSpPr txBox="1"/>
      </xdr:nvSpPr>
      <xdr:spPr>
        <a:xfrm>
          <a:off x="171069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12116</xdr:rowOff>
    </xdr:from>
    <xdr:to>
      <xdr:col>23</xdr:col>
      <xdr:colOff>457200</xdr:colOff>
      <xdr:row>61</xdr:row>
      <xdr:rowOff>113716</xdr:rowOff>
    </xdr:to>
    <xdr:sp macro="" textlink="">
      <xdr:nvSpPr>
        <xdr:cNvPr id="335" name="円/楕円 334"/>
        <xdr:cNvSpPr/>
      </xdr:nvSpPr>
      <xdr:spPr>
        <a:xfrm>
          <a:off x="16129000" y="104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123893</xdr:rowOff>
    </xdr:from>
    <xdr:ext cx="736600" cy="259045"/>
    <xdr:sp macro="" textlink="">
      <xdr:nvSpPr>
        <xdr:cNvPr id="336" name="テキスト ボックス 335"/>
        <xdr:cNvSpPr txBox="1"/>
      </xdr:nvSpPr>
      <xdr:spPr>
        <a:xfrm>
          <a:off x="15798800" y="10239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17907</xdr:rowOff>
    </xdr:from>
    <xdr:to>
      <xdr:col>22</xdr:col>
      <xdr:colOff>254000</xdr:colOff>
      <xdr:row>61</xdr:row>
      <xdr:rowOff>119507</xdr:rowOff>
    </xdr:to>
    <xdr:sp macro="" textlink="">
      <xdr:nvSpPr>
        <xdr:cNvPr id="337" name="円/楕円 336"/>
        <xdr:cNvSpPr/>
      </xdr:nvSpPr>
      <xdr:spPr>
        <a:xfrm>
          <a:off x="15240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129684</xdr:rowOff>
    </xdr:from>
    <xdr:ext cx="762000" cy="259045"/>
    <xdr:sp macro="" textlink="">
      <xdr:nvSpPr>
        <xdr:cNvPr id="338" name="テキスト ボックス 337"/>
        <xdr:cNvSpPr txBox="1"/>
      </xdr:nvSpPr>
      <xdr:spPr>
        <a:xfrm>
          <a:off x="14909800" y="102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12116</xdr:rowOff>
    </xdr:from>
    <xdr:to>
      <xdr:col>21</xdr:col>
      <xdr:colOff>50800</xdr:colOff>
      <xdr:row>61</xdr:row>
      <xdr:rowOff>113716</xdr:rowOff>
    </xdr:to>
    <xdr:sp macro="" textlink="">
      <xdr:nvSpPr>
        <xdr:cNvPr id="339" name="円/楕円 338"/>
        <xdr:cNvSpPr/>
      </xdr:nvSpPr>
      <xdr:spPr>
        <a:xfrm>
          <a:off x="14351000" y="104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123893</xdr:rowOff>
    </xdr:from>
    <xdr:ext cx="762000" cy="259045"/>
    <xdr:sp macro="" textlink="">
      <xdr:nvSpPr>
        <xdr:cNvPr id="340" name="テキスト ボックス 339"/>
        <xdr:cNvSpPr txBox="1"/>
      </xdr:nvSpPr>
      <xdr:spPr>
        <a:xfrm>
          <a:off x="14020800" y="1023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29972</xdr:rowOff>
    </xdr:from>
    <xdr:to>
      <xdr:col>19</xdr:col>
      <xdr:colOff>533400</xdr:colOff>
      <xdr:row>61</xdr:row>
      <xdr:rowOff>131572</xdr:rowOff>
    </xdr:to>
    <xdr:sp macro="" textlink="">
      <xdr:nvSpPr>
        <xdr:cNvPr id="341" name="円/楕円 340"/>
        <xdr:cNvSpPr/>
      </xdr:nvSpPr>
      <xdr:spPr>
        <a:xfrm>
          <a:off x="13462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141749</xdr:rowOff>
    </xdr:from>
    <xdr:ext cx="762000" cy="259045"/>
    <xdr:sp macro="" textlink="">
      <xdr:nvSpPr>
        <xdr:cNvPr id="342" name="テキスト ボックス 341"/>
        <xdr:cNvSpPr txBox="1"/>
      </xdr:nvSpPr>
      <xdr:spPr>
        <a:xfrm>
          <a:off x="13131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400">
              <a:latin typeface="ＭＳ Ｐゴシック"/>
            </a:rPr>
            <a:t>合併特例事業債を中心とした大規模な普通建設事業費や平成２３年度の紀伊半島大水害に係る災害復旧事業に係る地方債の償還等により、類似団体平均を上回っている。</a:t>
          </a:r>
          <a:r>
            <a:rPr kumimoji="0" lang="ja-JP" altLang="ja-JP" sz="1400" b="0" i="0" u="none" strike="noStrike" kern="0" cap="none" spc="0" normalizeH="0" baseline="0" noProof="0">
              <a:ln>
                <a:noFill/>
              </a:ln>
              <a:solidFill>
                <a:prstClr val="black"/>
              </a:solidFill>
              <a:effectLst/>
              <a:uLnTx/>
              <a:uFillTx/>
              <a:latin typeface="+mn-lt"/>
              <a:ea typeface="+mn-ea"/>
              <a:cs typeface="+mn-cs"/>
            </a:rPr>
            <a:t>今後は、</a:t>
          </a:r>
          <a:r>
            <a:rPr kumimoji="0" lang="ja-JP" altLang="en-US" sz="1400" b="0" i="0" u="none" strike="noStrike" kern="0" cap="none" spc="0" normalizeH="0" baseline="0" noProof="0">
              <a:ln>
                <a:noFill/>
              </a:ln>
              <a:solidFill>
                <a:prstClr val="black"/>
              </a:solidFill>
              <a:effectLst/>
              <a:uLnTx/>
              <a:uFillTx/>
              <a:latin typeface="+mn-lt"/>
              <a:ea typeface="+mn-ea"/>
              <a:cs typeface="+mn-cs"/>
            </a:rPr>
            <a:t>地方債充当事業の適正な選択を図り、</a:t>
          </a:r>
          <a:r>
            <a:rPr kumimoji="0" lang="ja-JP" altLang="ja-JP" sz="1400" b="0" i="0" u="none" strike="noStrike" kern="0" cap="none" spc="0" normalizeH="0" baseline="0" noProof="0">
              <a:ln>
                <a:noFill/>
              </a:ln>
              <a:solidFill>
                <a:prstClr val="black"/>
              </a:solidFill>
              <a:effectLst/>
              <a:uLnTx/>
              <a:uFillTx/>
              <a:latin typeface="+mn-lt"/>
              <a:ea typeface="+mn-ea"/>
              <a:cs typeface="+mn-cs"/>
            </a:rPr>
            <a:t>緊急防災・減災事業債</a:t>
          </a:r>
          <a:r>
            <a:rPr kumimoji="0" lang="ja-JP" altLang="en-US" sz="1400" b="0" i="0" u="none" strike="noStrike" kern="0" cap="none" spc="0" normalizeH="0" baseline="0" noProof="0">
              <a:ln>
                <a:noFill/>
              </a:ln>
              <a:solidFill>
                <a:prstClr val="black"/>
              </a:solidFill>
              <a:effectLst/>
              <a:uLnTx/>
              <a:uFillTx/>
              <a:latin typeface="+mn-lt"/>
              <a:ea typeface="+mn-ea"/>
              <a:cs typeface="+mn-cs"/>
            </a:rPr>
            <a:t>等の</a:t>
          </a:r>
          <a:r>
            <a:rPr kumimoji="0" lang="ja-JP" altLang="ja-JP" sz="1400" b="0" i="0" u="none" strike="noStrike" kern="0" cap="none" spc="0" normalizeH="0" baseline="0" noProof="0">
              <a:ln>
                <a:noFill/>
              </a:ln>
              <a:solidFill>
                <a:prstClr val="black"/>
              </a:solidFill>
              <a:effectLst/>
              <a:uLnTx/>
              <a:uFillTx/>
              <a:latin typeface="+mn-lt"/>
              <a:ea typeface="+mn-ea"/>
              <a:cs typeface="+mn-cs"/>
            </a:rPr>
            <a:t>交付税措置の厚い地方債を有効的に活用</a:t>
          </a:r>
          <a:r>
            <a:rPr kumimoji="0" lang="ja-JP" altLang="en-US" sz="1400" b="0" i="0" u="none" strike="noStrike" kern="0" cap="none" spc="0" normalizeH="0" baseline="0" noProof="0">
              <a:ln>
                <a:noFill/>
              </a:ln>
              <a:solidFill>
                <a:prstClr val="black"/>
              </a:solidFill>
              <a:effectLst/>
              <a:uLnTx/>
              <a:uFillTx/>
              <a:latin typeface="+mn-lt"/>
              <a:ea typeface="+mn-ea"/>
              <a:cs typeface="+mn-cs"/>
            </a:rPr>
            <a:t>し</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他の地方債の発行を抑制していくことで、実質公債費比率の改善</a:t>
          </a:r>
          <a:r>
            <a:rPr kumimoji="0" lang="ja-JP" altLang="ja-JP" sz="1400" b="0" i="0" u="none" strike="noStrike" kern="0" cap="none" spc="0" normalizeH="0" baseline="0" noProof="0">
              <a:ln>
                <a:noFill/>
              </a:ln>
              <a:solidFill>
                <a:prstClr val="black"/>
              </a:solidFill>
              <a:effectLst/>
              <a:uLnTx/>
              <a:uFillTx/>
              <a:latin typeface="+mn-lt"/>
              <a:ea typeface="+mn-ea"/>
              <a:cs typeface="+mn-cs"/>
            </a:rPr>
            <a:t>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127907</xdr:rowOff>
    </xdr:from>
    <xdr:to>
      <xdr:col>24</xdr:col>
      <xdr:colOff>558800</xdr:colOff>
      <xdr:row>41</xdr:row>
      <xdr:rowOff>169273</xdr:rowOff>
    </xdr:to>
    <xdr:cxnSp macro="">
      <xdr:nvCxnSpPr>
        <xdr:cNvPr id="377" name="直線コネクタ 376"/>
        <xdr:cNvCxnSpPr/>
      </xdr:nvCxnSpPr>
      <xdr:spPr>
        <a:xfrm>
          <a:off x="16179800" y="715735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8"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127907</xdr:rowOff>
    </xdr:from>
    <xdr:to>
      <xdr:col>23</xdr:col>
      <xdr:colOff>406400</xdr:colOff>
      <xdr:row>41</xdr:row>
      <xdr:rowOff>134801</xdr:rowOff>
    </xdr:to>
    <xdr:cxnSp macro="">
      <xdr:nvCxnSpPr>
        <xdr:cNvPr id="380" name="直線コネクタ 379"/>
        <xdr:cNvCxnSpPr/>
      </xdr:nvCxnSpPr>
      <xdr:spPr>
        <a:xfrm flipV="1">
          <a:off x="15290800" y="71573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134801</xdr:rowOff>
    </xdr:from>
    <xdr:to>
      <xdr:col>22</xdr:col>
      <xdr:colOff>203200</xdr:colOff>
      <xdr:row>41</xdr:row>
      <xdr:rowOff>141696</xdr:rowOff>
    </xdr:to>
    <xdr:cxnSp macro="">
      <xdr:nvCxnSpPr>
        <xdr:cNvPr id="383" name="直線コネクタ 382"/>
        <xdr:cNvCxnSpPr/>
      </xdr:nvCxnSpPr>
      <xdr:spPr>
        <a:xfrm flipV="1">
          <a:off x="14401800" y="71642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5" name="テキスト ボックス 38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141696</xdr:rowOff>
    </xdr:from>
    <xdr:to>
      <xdr:col>21</xdr:col>
      <xdr:colOff>0</xdr:colOff>
      <xdr:row>42</xdr:row>
      <xdr:rowOff>32294</xdr:rowOff>
    </xdr:to>
    <xdr:cxnSp macro="">
      <xdr:nvCxnSpPr>
        <xdr:cNvPr id="386" name="直線コネクタ 385"/>
        <xdr:cNvCxnSpPr/>
      </xdr:nvCxnSpPr>
      <xdr:spPr>
        <a:xfrm flipV="1">
          <a:off x="13512800" y="71711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8" name="テキスト ボックス 387"/>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136814</xdr:rowOff>
    </xdr:from>
    <xdr:ext cx="762000" cy="259045"/>
    <xdr:sp macro="" textlink="">
      <xdr:nvSpPr>
        <xdr:cNvPr id="390" name="テキスト ボックス 389"/>
        <xdr:cNvSpPr txBox="1"/>
      </xdr:nvSpPr>
      <xdr:spPr>
        <a:xfrm>
          <a:off x="13131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118473</xdr:rowOff>
    </xdr:from>
    <xdr:to>
      <xdr:col>24</xdr:col>
      <xdr:colOff>609600</xdr:colOff>
      <xdr:row>42</xdr:row>
      <xdr:rowOff>48623</xdr:rowOff>
    </xdr:to>
    <xdr:sp macro="" textlink="">
      <xdr:nvSpPr>
        <xdr:cNvPr id="396" name="円/楕円 395"/>
        <xdr:cNvSpPr/>
      </xdr:nvSpPr>
      <xdr:spPr>
        <a:xfrm>
          <a:off x="169672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90550</xdr:rowOff>
    </xdr:from>
    <xdr:ext cx="762000" cy="259045"/>
    <xdr:sp macro="" textlink="">
      <xdr:nvSpPr>
        <xdr:cNvPr id="397" name="公債費負担の状況該当値テキスト"/>
        <xdr:cNvSpPr txBox="1"/>
      </xdr:nvSpPr>
      <xdr:spPr>
        <a:xfrm>
          <a:off x="17106900" y="712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77107</xdr:rowOff>
    </xdr:from>
    <xdr:to>
      <xdr:col>23</xdr:col>
      <xdr:colOff>457200</xdr:colOff>
      <xdr:row>42</xdr:row>
      <xdr:rowOff>7257</xdr:rowOff>
    </xdr:to>
    <xdr:sp macro="" textlink="">
      <xdr:nvSpPr>
        <xdr:cNvPr id="398" name="円/楕円 397"/>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17434</xdr:rowOff>
    </xdr:from>
    <xdr:ext cx="736600" cy="259045"/>
    <xdr:sp macro="" textlink="">
      <xdr:nvSpPr>
        <xdr:cNvPr id="399" name="テキスト ボックス 398"/>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84001</xdr:rowOff>
    </xdr:from>
    <xdr:to>
      <xdr:col>22</xdr:col>
      <xdr:colOff>254000</xdr:colOff>
      <xdr:row>42</xdr:row>
      <xdr:rowOff>14151</xdr:rowOff>
    </xdr:to>
    <xdr:sp macro="" textlink="">
      <xdr:nvSpPr>
        <xdr:cNvPr id="400" name="円/楕円 399"/>
        <xdr:cNvSpPr/>
      </xdr:nvSpPr>
      <xdr:spPr>
        <a:xfrm>
          <a:off x="15240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24328</xdr:rowOff>
    </xdr:from>
    <xdr:ext cx="762000" cy="259045"/>
    <xdr:sp macro="" textlink="">
      <xdr:nvSpPr>
        <xdr:cNvPr id="401" name="テキスト ボックス 400"/>
        <xdr:cNvSpPr txBox="1"/>
      </xdr:nvSpPr>
      <xdr:spPr>
        <a:xfrm>
          <a:off x="14909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90896</xdr:rowOff>
    </xdr:from>
    <xdr:to>
      <xdr:col>21</xdr:col>
      <xdr:colOff>50800</xdr:colOff>
      <xdr:row>42</xdr:row>
      <xdr:rowOff>21046</xdr:rowOff>
    </xdr:to>
    <xdr:sp macro="" textlink="">
      <xdr:nvSpPr>
        <xdr:cNvPr id="402" name="円/楕円 401"/>
        <xdr:cNvSpPr/>
      </xdr:nvSpPr>
      <xdr:spPr>
        <a:xfrm>
          <a:off x="14351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31223</xdr:rowOff>
    </xdr:from>
    <xdr:ext cx="762000" cy="259045"/>
    <xdr:sp macro="" textlink="">
      <xdr:nvSpPr>
        <xdr:cNvPr id="403" name="テキスト ボックス 402"/>
        <xdr:cNvSpPr txBox="1"/>
      </xdr:nvSpPr>
      <xdr:spPr>
        <a:xfrm>
          <a:off x="14020800" y="688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4" name="円/楕円 403"/>
        <xdr:cNvSpPr/>
      </xdr:nvSpPr>
      <xdr:spPr>
        <a:xfrm>
          <a:off x="13462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5" name="テキスト ボックス 404"/>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小学校の老朽化による施設の改築事業</a:t>
          </a:r>
          <a:r>
            <a:rPr kumimoji="0" lang="ja-JP" altLang="en-US" sz="1400" b="0" i="0" u="none" strike="noStrike" kern="0" cap="none" spc="0" normalizeH="0" baseline="0" noProof="0">
              <a:ln>
                <a:noFill/>
              </a:ln>
              <a:solidFill>
                <a:prstClr val="black"/>
              </a:solidFill>
              <a:effectLst/>
              <a:uLnTx/>
              <a:uFillTx/>
              <a:latin typeface="+mn-lt"/>
              <a:ea typeface="+mn-ea"/>
              <a:cs typeface="+mn-cs"/>
            </a:rPr>
            <a:t>や地震・津波対策事業</a:t>
          </a:r>
          <a:r>
            <a:rPr kumimoji="0" lang="ja-JP" altLang="ja-JP" sz="1400" b="0" i="0" u="none" strike="noStrike" kern="0" cap="none" spc="0" normalizeH="0" baseline="0" noProof="0">
              <a:ln>
                <a:noFill/>
              </a:ln>
              <a:solidFill>
                <a:prstClr val="black"/>
              </a:solidFill>
              <a:effectLst/>
              <a:uLnTx/>
              <a:uFillTx/>
              <a:latin typeface="+mn-lt"/>
              <a:ea typeface="+mn-ea"/>
              <a:cs typeface="+mn-cs"/>
            </a:rPr>
            <a:t>などによ</a:t>
          </a:r>
          <a:r>
            <a:rPr kumimoji="0" lang="ja-JP" altLang="en-US" sz="1400" b="0" i="0" u="none" strike="noStrike" kern="0" cap="none" spc="0" normalizeH="0" baseline="0" noProof="0">
              <a:ln>
                <a:noFill/>
              </a:ln>
              <a:solidFill>
                <a:prstClr val="black"/>
              </a:solidFill>
              <a:effectLst/>
              <a:uLnTx/>
              <a:uFillTx/>
              <a:latin typeface="+mn-lt"/>
              <a:ea typeface="+mn-ea"/>
              <a:cs typeface="+mn-cs"/>
            </a:rPr>
            <a:t>り地方債残高が増加し</a:t>
          </a:r>
          <a:r>
            <a:rPr kumimoji="0" lang="ja-JP" altLang="ja-JP" sz="1400" b="0" i="0" u="none" strike="noStrike" kern="0" cap="none" spc="0" normalizeH="0" baseline="0" noProof="0">
              <a:ln>
                <a:noFill/>
              </a:ln>
              <a:solidFill>
                <a:prstClr val="black"/>
              </a:solidFill>
              <a:effectLst/>
              <a:uLnTx/>
              <a:uFillTx/>
              <a:latin typeface="+mn-lt"/>
              <a:ea typeface="+mn-ea"/>
              <a:cs typeface="+mn-cs"/>
            </a:rPr>
            <a:t>、類似団体平均を上回っている。今後</a:t>
          </a:r>
          <a:r>
            <a:rPr kumimoji="0" lang="ja-JP" altLang="en-US" sz="1400" b="0" i="0" u="none" strike="noStrike" kern="0" cap="none" spc="0" normalizeH="0" baseline="0" noProof="0">
              <a:ln>
                <a:noFill/>
              </a:ln>
              <a:solidFill>
                <a:prstClr val="black"/>
              </a:solidFill>
              <a:effectLst/>
              <a:uLnTx/>
              <a:uFillTx/>
              <a:latin typeface="+mn-lt"/>
              <a:ea typeface="+mn-ea"/>
              <a:cs typeface="+mn-cs"/>
            </a:rPr>
            <a:t>はごみ、消防などの一部事務組合への負担金が増加し、数値がさらに悪化する懸念がある。これからも財</a:t>
          </a:r>
          <a:r>
            <a:rPr kumimoji="0" lang="ja-JP" altLang="ja-JP" sz="1400" b="0" i="0" u="none" strike="noStrike" kern="0" cap="none" spc="0" normalizeH="0" baseline="0" noProof="0">
              <a:ln>
                <a:noFill/>
              </a:ln>
              <a:solidFill>
                <a:prstClr val="black"/>
              </a:solidFill>
              <a:effectLst/>
              <a:uLnTx/>
              <a:uFillTx/>
              <a:latin typeface="+mn-lt"/>
              <a:ea typeface="+mn-ea"/>
              <a:cs typeface="+mn-cs"/>
            </a:rPr>
            <a:t>政調整基金及び減債基金の積立による充当可能基金の増額や、その他起債の新規発行を抑制することで数値の改善に努めていく。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171196</xdr:rowOff>
    </xdr:from>
    <xdr:to>
      <xdr:col>24</xdr:col>
      <xdr:colOff>558800</xdr:colOff>
      <xdr:row>17</xdr:row>
      <xdr:rowOff>32321</xdr:rowOff>
    </xdr:to>
    <xdr:cxnSp macro="">
      <xdr:nvCxnSpPr>
        <xdr:cNvPr id="435" name="直線コネクタ 434"/>
        <xdr:cNvCxnSpPr/>
      </xdr:nvCxnSpPr>
      <xdr:spPr>
        <a:xfrm>
          <a:off x="16179800" y="2914396"/>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171196</xdr:rowOff>
    </xdr:from>
    <xdr:to>
      <xdr:col>23</xdr:col>
      <xdr:colOff>406400</xdr:colOff>
      <xdr:row>17</xdr:row>
      <xdr:rowOff>37148</xdr:rowOff>
    </xdr:to>
    <xdr:cxnSp macro="">
      <xdr:nvCxnSpPr>
        <xdr:cNvPr id="438" name="直線コネクタ 437"/>
        <xdr:cNvCxnSpPr/>
      </xdr:nvCxnSpPr>
      <xdr:spPr>
        <a:xfrm flipV="1">
          <a:off x="15290800" y="2914396"/>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37148</xdr:rowOff>
    </xdr:from>
    <xdr:to>
      <xdr:col>22</xdr:col>
      <xdr:colOff>203200</xdr:colOff>
      <xdr:row>17</xdr:row>
      <xdr:rowOff>84804</xdr:rowOff>
    </xdr:to>
    <xdr:cxnSp macro="">
      <xdr:nvCxnSpPr>
        <xdr:cNvPr id="441" name="直線コネクタ 440"/>
        <xdr:cNvCxnSpPr/>
      </xdr:nvCxnSpPr>
      <xdr:spPr>
        <a:xfrm flipV="1">
          <a:off x="14401800" y="2951798"/>
          <a:ext cx="8890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84804</xdr:rowOff>
    </xdr:from>
    <xdr:to>
      <xdr:col>21</xdr:col>
      <xdr:colOff>0</xdr:colOff>
      <xdr:row>17</xdr:row>
      <xdr:rowOff>157798</xdr:rowOff>
    </xdr:to>
    <xdr:cxnSp macro="">
      <xdr:nvCxnSpPr>
        <xdr:cNvPr id="444" name="直線コネクタ 443"/>
        <xdr:cNvCxnSpPr/>
      </xdr:nvCxnSpPr>
      <xdr:spPr>
        <a:xfrm flipV="1">
          <a:off x="13512800" y="2999454"/>
          <a:ext cx="889000" cy="7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7" name="フローチャート : 判断 446"/>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8" name="テキスト ボックス 447"/>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152971</xdr:rowOff>
    </xdr:from>
    <xdr:to>
      <xdr:col>24</xdr:col>
      <xdr:colOff>609600</xdr:colOff>
      <xdr:row>17</xdr:row>
      <xdr:rowOff>83121</xdr:rowOff>
    </xdr:to>
    <xdr:sp macro="" textlink="">
      <xdr:nvSpPr>
        <xdr:cNvPr id="454" name="円/楕円 453"/>
        <xdr:cNvSpPr/>
      </xdr:nvSpPr>
      <xdr:spPr>
        <a:xfrm>
          <a:off x="16967200" y="28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125048</xdr:rowOff>
    </xdr:from>
    <xdr:ext cx="762000" cy="259045"/>
    <xdr:sp macro="" textlink="">
      <xdr:nvSpPr>
        <xdr:cNvPr id="455" name="将来負担の状況該当値テキスト"/>
        <xdr:cNvSpPr txBox="1"/>
      </xdr:nvSpPr>
      <xdr:spPr>
        <a:xfrm>
          <a:off x="17106900" y="286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120396</xdr:rowOff>
    </xdr:from>
    <xdr:to>
      <xdr:col>23</xdr:col>
      <xdr:colOff>457200</xdr:colOff>
      <xdr:row>17</xdr:row>
      <xdr:rowOff>50546</xdr:rowOff>
    </xdr:to>
    <xdr:sp macro="" textlink="">
      <xdr:nvSpPr>
        <xdr:cNvPr id="456" name="円/楕円 455"/>
        <xdr:cNvSpPr/>
      </xdr:nvSpPr>
      <xdr:spPr>
        <a:xfrm>
          <a:off x="16129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35323</xdr:rowOff>
    </xdr:from>
    <xdr:ext cx="736600" cy="259045"/>
    <xdr:sp macro="" textlink="">
      <xdr:nvSpPr>
        <xdr:cNvPr id="457" name="テキスト ボックス 456"/>
        <xdr:cNvSpPr txBox="1"/>
      </xdr:nvSpPr>
      <xdr:spPr>
        <a:xfrm>
          <a:off x="15798800" y="294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157798</xdr:rowOff>
    </xdr:from>
    <xdr:to>
      <xdr:col>22</xdr:col>
      <xdr:colOff>254000</xdr:colOff>
      <xdr:row>17</xdr:row>
      <xdr:rowOff>87948</xdr:rowOff>
    </xdr:to>
    <xdr:sp macro="" textlink="">
      <xdr:nvSpPr>
        <xdr:cNvPr id="458" name="円/楕円 457"/>
        <xdr:cNvSpPr/>
      </xdr:nvSpPr>
      <xdr:spPr>
        <a:xfrm>
          <a:off x="15240000" y="29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72725</xdr:rowOff>
    </xdr:from>
    <xdr:ext cx="762000" cy="259045"/>
    <xdr:sp macro="" textlink="">
      <xdr:nvSpPr>
        <xdr:cNvPr id="459" name="テキスト ボックス 458"/>
        <xdr:cNvSpPr txBox="1"/>
      </xdr:nvSpPr>
      <xdr:spPr>
        <a:xfrm>
          <a:off x="14909800" y="298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34004</xdr:rowOff>
    </xdr:from>
    <xdr:to>
      <xdr:col>21</xdr:col>
      <xdr:colOff>50800</xdr:colOff>
      <xdr:row>17</xdr:row>
      <xdr:rowOff>135604</xdr:rowOff>
    </xdr:to>
    <xdr:sp macro="" textlink="">
      <xdr:nvSpPr>
        <xdr:cNvPr id="460" name="円/楕円 459"/>
        <xdr:cNvSpPr/>
      </xdr:nvSpPr>
      <xdr:spPr>
        <a:xfrm>
          <a:off x="14351000" y="29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120381</xdr:rowOff>
    </xdr:from>
    <xdr:ext cx="762000" cy="259045"/>
    <xdr:sp macro="" textlink="">
      <xdr:nvSpPr>
        <xdr:cNvPr id="461" name="テキスト ボックス 460"/>
        <xdr:cNvSpPr txBox="1"/>
      </xdr:nvSpPr>
      <xdr:spPr>
        <a:xfrm>
          <a:off x="14020800" y="30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106998</xdr:rowOff>
    </xdr:from>
    <xdr:to>
      <xdr:col>19</xdr:col>
      <xdr:colOff>533400</xdr:colOff>
      <xdr:row>18</xdr:row>
      <xdr:rowOff>37148</xdr:rowOff>
    </xdr:to>
    <xdr:sp macro="" textlink="">
      <xdr:nvSpPr>
        <xdr:cNvPr id="462" name="円/楕円 461"/>
        <xdr:cNvSpPr/>
      </xdr:nvSpPr>
      <xdr:spPr>
        <a:xfrm>
          <a:off x="13462000" y="302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21925</xdr:rowOff>
    </xdr:from>
    <xdr:ext cx="762000" cy="259045"/>
    <xdr:sp macro="" textlink="">
      <xdr:nvSpPr>
        <xdr:cNvPr id="463" name="テキスト ボックス 462"/>
        <xdr:cNvSpPr txBox="1"/>
      </xdr:nvSpPr>
      <xdr:spPr>
        <a:xfrm>
          <a:off x="13131800" y="310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11,657
11,594
79.62
7,009,738
6,442,527
543,122
3,965,592
8,262,831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市町村合併直後からの退職者不補充等の新規採用抑制、早期退職者募集により、職員数の削減に取り組んだ結果、平成</a:t>
          </a:r>
          <a:r>
            <a:rPr kumimoji="0" lang="ja-JP" altLang="en-US" sz="1400" b="0" i="0" u="none" strike="noStrike" kern="0" cap="none" spc="0" normalizeH="0" baseline="0" noProof="0">
              <a:ln>
                <a:noFill/>
              </a:ln>
              <a:solidFill>
                <a:prstClr val="black"/>
              </a:solidFill>
              <a:effectLst/>
              <a:uLnTx/>
              <a:uFillTx/>
              <a:latin typeface="+mn-lt"/>
              <a:ea typeface="+mn-ea"/>
              <a:cs typeface="+mn-cs"/>
            </a:rPr>
            <a:t>２２</a:t>
          </a:r>
          <a:r>
            <a:rPr kumimoji="0" lang="ja-JP" altLang="ja-JP" sz="1400" b="0" i="0" u="none" strike="noStrike" kern="0" cap="none" spc="0" normalizeH="0" baseline="0" noProof="0">
              <a:ln>
                <a:noFill/>
              </a:ln>
              <a:solidFill>
                <a:prstClr val="black"/>
              </a:solidFill>
              <a:effectLst/>
              <a:uLnTx/>
              <a:uFillTx/>
              <a:latin typeface="+mn-lt"/>
              <a:ea typeface="+mn-ea"/>
              <a:cs typeface="+mn-cs"/>
            </a:rPr>
            <a:t>年度から類似団体平均</a:t>
          </a:r>
          <a:r>
            <a:rPr kumimoji="0" lang="ja-JP" altLang="en-US" sz="1400" b="0" i="0" u="none" strike="noStrike" kern="0" cap="none" spc="0" normalizeH="0" baseline="0" noProof="0">
              <a:ln>
                <a:noFill/>
              </a:ln>
              <a:solidFill>
                <a:prstClr val="black"/>
              </a:solidFill>
              <a:effectLst/>
              <a:uLnTx/>
              <a:uFillTx/>
              <a:latin typeface="+mn-lt"/>
              <a:ea typeface="+mn-ea"/>
              <a:cs typeface="+mn-cs"/>
            </a:rPr>
            <a:t>より低い水準にある</a:t>
          </a:r>
          <a:r>
            <a:rPr kumimoji="0" lang="ja-JP" altLang="ja-JP" sz="1400" b="0" i="0" u="none" strike="noStrike" kern="0" cap="none" spc="0" normalizeH="0" baseline="0" noProof="0">
              <a:ln>
                <a:noFill/>
              </a:ln>
              <a:solidFill>
                <a:prstClr val="black"/>
              </a:solidFill>
              <a:effectLst/>
              <a:uLnTx/>
              <a:uFillTx/>
              <a:latin typeface="+mn-lt"/>
              <a:ea typeface="+mn-ea"/>
              <a:cs typeface="+mn-cs"/>
            </a:rPr>
            <a:t>。今後も時間外手当の抑制を図るなど、引き続き人件費の削減に努める。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36</xdr:row>
      <xdr:rowOff>168148</xdr:rowOff>
    </xdr:to>
    <xdr:cxnSp macro="">
      <xdr:nvCxnSpPr>
        <xdr:cNvPr id="62" name="直線コネクタ 61"/>
        <xdr:cNvCxnSpPr/>
      </xdr:nvCxnSpPr>
      <xdr:spPr>
        <a:xfrm flipV="1">
          <a:off x="3987800" y="63174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168148</xdr:rowOff>
    </xdr:from>
    <xdr:to>
      <xdr:col>5</xdr:col>
      <xdr:colOff>549275</xdr:colOff>
      <xdr:row>36</xdr:row>
      <xdr:rowOff>168148</xdr:rowOff>
    </xdr:to>
    <xdr:cxnSp macro="">
      <xdr:nvCxnSpPr>
        <xdr:cNvPr id="65" name="直線コネクタ 64"/>
        <xdr:cNvCxnSpPr/>
      </xdr:nvCxnSpPr>
      <xdr:spPr>
        <a:xfrm>
          <a:off x="3098800" y="6340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37</xdr:row>
      <xdr:rowOff>28702</xdr:rowOff>
    </xdr:to>
    <xdr:cxnSp macro="">
      <xdr:nvCxnSpPr>
        <xdr:cNvPr id="68" name="直線コネクタ 67"/>
        <xdr:cNvCxnSpPr/>
      </xdr:nvCxnSpPr>
      <xdr:spPr>
        <a:xfrm flipV="1">
          <a:off x="2209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117856</xdr:rowOff>
    </xdr:from>
    <xdr:to>
      <xdr:col>3</xdr:col>
      <xdr:colOff>142875</xdr:colOff>
      <xdr:row>37</xdr:row>
      <xdr:rowOff>28702</xdr:rowOff>
    </xdr:to>
    <xdr:cxnSp macro="">
      <xdr:nvCxnSpPr>
        <xdr:cNvPr id="71" name="直線コネクタ 70"/>
        <xdr:cNvCxnSpPr/>
      </xdr:nvCxnSpPr>
      <xdr:spPr>
        <a:xfrm>
          <a:off x="1320800" y="62900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1" name="円/楕円 80"/>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111015</xdr:rowOff>
    </xdr:from>
    <xdr:ext cx="762000" cy="259045"/>
    <xdr:sp macro="" textlink="">
      <xdr:nvSpPr>
        <xdr:cNvPr id="82"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117348</xdr:rowOff>
    </xdr:from>
    <xdr:to>
      <xdr:col>5</xdr:col>
      <xdr:colOff>600075</xdr:colOff>
      <xdr:row>37</xdr:row>
      <xdr:rowOff>47498</xdr:rowOff>
    </xdr:to>
    <xdr:sp macro="" textlink="">
      <xdr:nvSpPr>
        <xdr:cNvPr id="83" name="円/楕円 82"/>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84" name="テキスト ボックス 83"/>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5" name="円/楕円 84"/>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6" name="テキスト ボックス 85"/>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149352</xdr:rowOff>
    </xdr:from>
    <xdr:to>
      <xdr:col>3</xdr:col>
      <xdr:colOff>193675</xdr:colOff>
      <xdr:row>37</xdr:row>
      <xdr:rowOff>79502</xdr:rowOff>
    </xdr:to>
    <xdr:sp macro="" textlink="">
      <xdr:nvSpPr>
        <xdr:cNvPr id="87" name="円/楕円 86"/>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89679</xdr:rowOff>
    </xdr:from>
    <xdr:ext cx="762000" cy="259045"/>
    <xdr:sp macro="" textlink="">
      <xdr:nvSpPr>
        <xdr:cNvPr id="88" name="テキスト ボックス 87"/>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67056</xdr:rowOff>
    </xdr:from>
    <xdr:to>
      <xdr:col>1</xdr:col>
      <xdr:colOff>676275</xdr:colOff>
      <xdr:row>36</xdr:row>
      <xdr:rowOff>168656</xdr:rowOff>
    </xdr:to>
    <xdr:sp macro="" textlink="">
      <xdr:nvSpPr>
        <xdr:cNvPr id="89" name="円/楕円 88"/>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7383</xdr:rowOff>
    </xdr:from>
    <xdr:ext cx="762000" cy="259045"/>
    <xdr:sp macro="" textlink="">
      <xdr:nvSpPr>
        <xdr:cNvPr id="90" name="テキスト ボックス 89"/>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ここ５年間はいずれも類似団体平均</a:t>
          </a:r>
          <a:r>
            <a:rPr kumimoji="0" lang="ja-JP" altLang="en-US" sz="1400" b="0" i="0" u="none" strike="noStrike" kern="0" cap="none" spc="0" normalizeH="0" baseline="0" noProof="0">
              <a:ln>
                <a:noFill/>
              </a:ln>
              <a:solidFill>
                <a:prstClr val="black"/>
              </a:solidFill>
              <a:effectLst/>
              <a:uLnTx/>
              <a:uFillTx/>
              <a:latin typeface="+mn-lt"/>
              <a:ea typeface="+mn-ea"/>
              <a:cs typeface="+mn-cs"/>
            </a:rPr>
            <a:t>より高い水準であり</a:t>
          </a:r>
          <a:r>
            <a:rPr kumimoji="0" lang="ja-JP" altLang="ja-JP" sz="1400" b="0" i="0" u="none" strike="noStrike" kern="0" cap="none" spc="0" normalizeH="0" baseline="0" noProof="0">
              <a:ln>
                <a:noFill/>
              </a:ln>
              <a:solidFill>
                <a:prstClr val="black"/>
              </a:solidFill>
              <a:effectLst/>
              <a:uLnTx/>
              <a:uFillTx/>
              <a:latin typeface="+mn-lt"/>
              <a:ea typeface="+mn-ea"/>
              <a:cs typeface="+mn-cs"/>
            </a:rPr>
            <a:t>、原因として施設管理や保育所職員をはじめとした臨時職員等への賃金や電算関係、町営バスの運行委託料などが挙げられる。町財政の運営を見通す中で、指定管理者制度の一層の導入や、行財政改革において、行政としての適正なサービスの在り方について検討するなどコスト削減にむけた取組みを進めながら、</a:t>
          </a:r>
          <a:r>
            <a:rPr kumimoji="0" lang="ja-JP" altLang="en-US" sz="1400" b="0" i="0" u="none" strike="noStrike" kern="0" cap="none" spc="0" normalizeH="0" baseline="0" noProof="0">
              <a:ln>
                <a:noFill/>
              </a:ln>
              <a:solidFill>
                <a:prstClr val="black"/>
              </a:solidFill>
              <a:effectLst/>
              <a:uLnTx/>
              <a:uFillTx/>
              <a:latin typeface="+mn-lt"/>
              <a:ea typeface="+mn-ea"/>
              <a:cs typeface="+mn-cs"/>
            </a:rPr>
            <a:t>抑制に努めて</a:t>
          </a:r>
          <a:r>
            <a:rPr kumimoji="0" lang="ja-JP" altLang="ja-JP" sz="1400" b="0" i="0" u="none" strike="noStrike" kern="0" cap="none" spc="0" normalizeH="0" baseline="0" noProof="0">
              <a:ln>
                <a:noFill/>
              </a:ln>
              <a:solidFill>
                <a:prstClr val="black"/>
              </a:solidFill>
              <a:effectLst/>
              <a:uLnTx/>
              <a:uFillTx/>
              <a:latin typeface="+mn-lt"/>
              <a:ea typeface="+mn-ea"/>
              <a:cs typeface="+mn-cs"/>
            </a:rPr>
            <a:t>いく必要がある。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17</xdr:row>
      <xdr:rowOff>39370</xdr:rowOff>
    </xdr:to>
    <xdr:cxnSp macro="">
      <xdr:nvCxnSpPr>
        <xdr:cNvPr id="123" name="直線コネクタ 122"/>
        <xdr:cNvCxnSpPr/>
      </xdr:nvCxnSpPr>
      <xdr:spPr>
        <a:xfrm>
          <a:off x="15671800" y="2923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8890</xdr:rowOff>
    </xdr:from>
    <xdr:to>
      <xdr:col>22</xdr:col>
      <xdr:colOff>565150</xdr:colOff>
      <xdr:row>17</xdr:row>
      <xdr:rowOff>39370</xdr:rowOff>
    </xdr:to>
    <xdr:cxnSp macro="">
      <xdr:nvCxnSpPr>
        <xdr:cNvPr id="126" name="直線コネクタ 125"/>
        <xdr:cNvCxnSpPr/>
      </xdr:nvCxnSpPr>
      <xdr:spPr>
        <a:xfrm flipV="1">
          <a:off x="14782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39370</xdr:rowOff>
    </xdr:from>
    <xdr:to>
      <xdr:col>21</xdr:col>
      <xdr:colOff>361950</xdr:colOff>
      <xdr:row>17</xdr:row>
      <xdr:rowOff>153670</xdr:rowOff>
    </xdr:to>
    <xdr:cxnSp macro="">
      <xdr:nvCxnSpPr>
        <xdr:cNvPr id="129" name="直線コネクタ 128"/>
        <xdr:cNvCxnSpPr/>
      </xdr:nvCxnSpPr>
      <xdr:spPr>
        <a:xfrm flipV="1">
          <a:off x="13893800" y="2954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17</xdr:row>
      <xdr:rowOff>153670</xdr:rowOff>
    </xdr:to>
    <xdr:cxnSp macro="">
      <xdr:nvCxnSpPr>
        <xdr:cNvPr id="132" name="直線コネクタ 131"/>
        <xdr:cNvCxnSpPr/>
      </xdr:nvCxnSpPr>
      <xdr:spPr>
        <a:xfrm>
          <a:off x="13004800" y="28549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6" name="テキスト ボックス 135"/>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2" name="円/楕円 141"/>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132097</xdr:rowOff>
    </xdr:from>
    <xdr:ext cx="762000" cy="259045"/>
    <xdr:sp macro="" textlink="">
      <xdr:nvSpPr>
        <xdr:cNvPr id="143"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129540</xdr:rowOff>
    </xdr:from>
    <xdr:to>
      <xdr:col>22</xdr:col>
      <xdr:colOff>615950</xdr:colOff>
      <xdr:row>17</xdr:row>
      <xdr:rowOff>59690</xdr:rowOff>
    </xdr:to>
    <xdr:sp macro="" textlink="">
      <xdr:nvSpPr>
        <xdr:cNvPr id="144" name="円/楕円 143"/>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44467</xdr:rowOff>
    </xdr:from>
    <xdr:ext cx="736600" cy="259045"/>
    <xdr:sp macro="" textlink="">
      <xdr:nvSpPr>
        <xdr:cNvPr id="145" name="テキスト ボックス 144"/>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46" name="円/楕円 145"/>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47" name="テキスト ボックス 146"/>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102870</xdr:rowOff>
    </xdr:from>
    <xdr:to>
      <xdr:col>20</xdr:col>
      <xdr:colOff>209550</xdr:colOff>
      <xdr:row>18</xdr:row>
      <xdr:rowOff>33020</xdr:rowOff>
    </xdr:to>
    <xdr:sp macro="" textlink="">
      <xdr:nvSpPr>
        <xdr:cNvPr id="148" name="円/楕円 147"/>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17797</xdr:rowOff>
    </xdr:from>
    <xdr:ext cx="762000" cy="259045"/>
    <xdr:sp macro="" textlink="">
      <xdr:nvSpPr>
        <xdr:cNvPr id="149" name="テキスト ボックス 148"/>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0" name="円/楕円 149"/>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147337</xdr:rowOff>
    </xdr:from>
    <xdr:ext cx="762000" cy="259045"/>
    <xdr:sp macro="" textlink="">
      <xdr:nvSpPr>
        <xdr:cNvPr id="151" name="テキスト ボックス 150"/>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ここ５年間における扶助費は、類似団体平均と同程度の水準となっている。内容としては、児童福祉関係の扶助費に比べ、老人福祉関係の扶助費が高くなっている。将来的には町単独で実施している制度の見直しなどを検討し、扶助費の増加を抑制するための取組みを進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165100</xdr:rowOff>
    </xdr:to>
    <xdr:cxnSp macro="">
      <xdr:nvCxnSpPr>
        <xdr:cNvPr id="184" name="直線コネクタ 183"/>
        <xdr:cNvCxnSpPr/>
      </xdr:nvCxnSpPr>
      <xdr:spPr>
        <a:xfrm flipV="1">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165100</xdr:rowOff>
    </xdr:to>
    <xdr:cxnSp macro="">
      <xdr:nvCxnSpPr>
        <xdr:cNvPr id="187" name="直線コネクタ 186"/>
        <xdr:cNvCxnSpPr/>
      </xdr:nvCxnSpPr>
      <xdr:spPr>
        <a:xfrm>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127000</xdr:rowOff>
    </xdr:to>
    <xdr:cxnSp macro="">
      <xdr:nvCxnSpPr>
        <xdr:cNvPr id="190" name="直線コネクタ 189"/>
        <xdr:cNvCxnSpPr/>
      </xdr:nvCxnSpPr>
      <xdr:spPr>
        <a:xfrm>
          <a:off x="2209800" y="963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31750</xdr:rowOff>
    </xdr:to>
    <xdr:cxnSp macro="">
      <xdr:nvCxnSpPr>
        <xdr:cNvPr id="193" name="直線コネクタ 192"/>
        <xdr:cNvCxnSpPr/>
      </xdr:nvCxnSpPr>
      <xdr:spPr>
        <a:xfrm>
          <a:off x="1320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7" name="テキスト ボックス 196"/>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3" name="円/楕円 202"/>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4"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5" name="円/楕円 204"/>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6" name="テキスト ボックス 205"/>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7" name="円/楕円 206"/>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08" name="テキスト ボックス 20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09" name="円/楕円 208"/>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0" name="テキスト ボックス 209"/>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1" name="円/楕円 21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2" name="テキスト ボックス 21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平成</a:t>
          </a:r>
          <a:r>
            <a:rPr kumimoji="0" lang="ja-JP" altLang="en-US" sz="1400" b="0" i="0" u="none" strike="noStrike" kern="0" cap="none" spc="0" normalizeH="0" baseline="0" noProof="0">
              <a:ln>
                <a:noFill/>
              </a:ln>
              <a:solidFill>
                <a:prstClr val="black"/>
              </a:solidFill>
              <a:effectLst/>
              <a:uLnTx/>
              <a:uFillTx/>
              <a:latin typeface="+mn-lt"/>
              <a:ea typeface="+mn-ea"/>
              <a:cs typeface="+mn-cs"/>
            </a:rPr>
            <a:t>２３</a:t>
          </a:r>
          <a:r>
            <a:rPr kumimoji="0" lang="ja-JP" altLang="ja-JP" sz="1400" b="0" i="0" u="none" strike="noStrike" kern="0" cap="none" spc="0" normalizeH="0" baseline="0" noProof="0">
              <a:ln>
                <a:noFill/>
              </a:ln>
              <a:solidFill>
                <a:prstClr val="black"/>
              </a:solidFill>
              <a:effectLst/>
              <a:uLnTx/>
              <a:uFillTx/>
              <a:latin typeface="+mn-lt"/>
              <a:ea typeface="+mn-ea"/>
              <a:cs typeface="+mn-cs"/>
            </a:rPr>
            <a:t>年度以外は類似団体平均</a:t>
          </a:r>
          <a:r>
            <a:rPr kumimoji="0" lang="ja-JP" altLang="en-US" sz="1400" b="0" i="0" u="none" strike="noStrike" kern="0" cap="none" spc="0" normalizeH="0" baseline="0" noProof="0">
              <a:ln>
                <a:noFill/>
              </a:ln>
              <a:solidFill>
                <a:prstClr val="black"/>
              </a:solidFill>
              <a:effectLst/>
              <a:uLnTx/>
              <a:uFillTx/>
              <a:latin typeface="+mn-lt"/>
              <a:ea typeface="+mn-ea"/>
              <a:cs typeface="+mn-cs"/>
            </a:rPr>
            <a:t>より低い水準で推移している。</a:t>
          </a:r>
          <a:r>
            <a:rPr kumimoji="0" lang="ja-JP" altLang="ja-JP" sz="1400" b="0" i="0" u="none" strike="noStrike" kern="0" cap="none" spc="0" normalizeH="0" baseline="0" noProof="0">
              <a:ln>
                <a:noFill/>
              </a:ln>
              <a:solidFill>
                <a:prstClr val="black"/>
              </a:solidFill>
              <a:effectLst/>
              <a:uLnTx/>
              <a:uFillTx/>
              <a:latin typeface="+mn-lt"/>
              <a:ea typeface="+mn-ea"/>
              <a:cs typeface="+mn-cs"/>
            </a:rPr>
            <a:t>引き続き他会計へ経費の削減を</a:t>
          </a:r>
          <a:r>
            <a:rPr kumimoji="0" lang="ja-JP" altLang="en-US" sz="1400" b="0" i="0" u="none" strike="noStrike" kern="0" cap="none" spc="0" normalizeH="0" baseline="0" noProof="0">
              <a:ln>
                <a:noFill/>
              </a:ln>
              <a:solidFill>
                <a:prstClr val="black"/>
              </a:solidFill>
              <a:effectLst/>
              <a:uLnTx/>
              <a:uFillTx/>
              <a:latin typeface="+mn-lt"/>
              <a:ea typeface="+mn-ea"/>
              <a:cs typeface="+mn-cs"/>
            </a:rPr>
            <a:t>要請</a:t>
          </a:r>
          <a:r>
            <a:rPr kumimoji="0" lang="ja-JP" altLang="ja-JP" sz="1400" b="0" i="0" u="none" strike="noStrike" kern="0" cap="none" spc="0" normalizeH="0" baseline="0" noProof="0">
              <a:ln>
                <a:noFill/>
              </a:ln>
              <a:solidFill>
                <a:prstClr val="black"/>
              </a:solidFill>
              <a:effectLst/>
              <a:uLnTx/>
              <a:uFillTx/>
              <a:latin typeface="+mn-lt"/>
              <a:ea typeface="+mn-ea"/>
              <a:cs typeface="+mn-cs"/>
            </a:rPr>
            <a:t>するなど、繰出金などの適正な支出に努めていく。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xdr:rowOff>
    </xdr:from>
    <xdr:to>
      <xdr:col>24</xdr:col>
      <xdr:colOff>31750</xdr:colOff>
      <xdr:row>55</xdr:row>
      <xdr:rowOff>39370</xdr:rowOff>
    </xdr:to>
    <xdr:cxnSp macro="">
      <xdr:nvCxnSpPr>
        <xdr:cNvPr id="245" name="直線コネクタ 244"/>
        <xdr:cNvCxnSpPr/>
      </xdr:nvCxnSpPr>
      <xdr:spPr>
        <a:xfrm>
          <a:off x="15671800" y="9431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1270</xdr:rowOff>
    </xdr:from>
    <xdr:to>
      <xdr:col>22</xdr:col>
      <xdr:colOff>565150</xdr:colOff>
      <xdr:row>55</xdr:row>
      <xdr:rowOff>69850</xdr:rowOff>
    </xdr:to>
    <xdr:cxnSp macro="">
      <xdr:nvCxnSpPr>
        <xdr:cNvPr id="248" name="直線コネクタ 247"/>
        <xdr:cNvCxnSpPr/>
      </xdr:nvCxnSpPr>
      <xdr:spPr>
        <a:xfrm flipV="1">
          <a:off x="14782800" y="9431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56</xdr:row>
      <xdr:rowOff>142240</xdr:rowOff>
    </xdr:to>
    <xdr:cxnSp macro="">
      <xdr:nvCxnSpPr>
        <xdr:cNvPr id="251" name="直線コネクタ 250"/>
        <xdr:cNvCxnSpPr/>
      </xdr:nvCxnSpPr>
      <xdr:spPr>
        <a:xfrm flipV="1">
          <a:off x="13893800" y="94996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142240</xdr:rowOff>
    </xdr:to>
    <xdr:cxnSp macro="">
      <xdr:nvCxnSpPr>
        <xdr:cNvPr id="254" name="直線コネクタ 253"/>
        <xdr:cNvCxnSpPr/>
      </xdr:nvCxnSpPr>
      <xdr:spPr>
        <a:xfrm>
          <a:off x="13004800" y="9591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160020</xdr:rowOff>
    </xdr:from>
    <xdr:to>
      <xdr:col>24</xdr:col>
      <xdr:colOff>82550</xdr:colOff>
      <xdr:row>55</xdr:row>
      <xdr:rowOff>90170</xdr:rowOff>
    </xdr:to>
    <xdr:sp macro="" textlink="">
      <xdr:nvSpPr>
        <xdr:cNvPr id="264" name="円/楕円 263"/>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5097</xdr:rowOff>
    </xdr:from>
    <xdr:ext cx="762000" cy="259045"/>
    <xdr:sp macro="" textlink="">
      <xdr:nvSpPr>
        <xdr:cNvPr id="265"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121920</xdr:rowOff>
    </xdr:from>
    <xdr:to>
      <xdr:col>22</xdr:col>
      <xdr:colOff>615950</xdr:colOff>
      <xdr:row>55</xdr:row>
      <xdr:rowOff>52070</xdr:rowOff>
    </xdr:to>
    <xdr:sp macro="" textlink="">
      <xdr:nvSpPr>
        <xdr:cNvPr id="266" name="円/楕円 265"/>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62247</xdr:rowOff>
    </xdr:from>
    <xdr:ext cx="736600" cy="259045"/>
    <xdr:sp macro="" textlink="">
      <xdr:nvSpPr>
        <xdr:cNvPr id="267" name="テキスト ボックス 266"/>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68" name="円/楕円 267"/>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69" name="テキスト ボックス 268"/>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0" name="円/楕円 269"/>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6367</xdr:rowOff>
    </xdr:from>
    <xdr:ext cx="762000" cy="259045"/>
    <xdr:sp macro="" textlink="">
      <xdr:nvSpPr>
        <xdr:cNvPr id="271" name="テキスト ボックス 270"/>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2" name="円/楕円 271"/>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3" name="テキスト ボックス 272"/>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ここ５年間はいずれも類似団体平均</a:t>
          </a:r>
          <a:r>
            <a:rPr kumimoji="0" lang="ja-JP" altLang="en-US" sz="1400" b="0" i="0" u="none" strike="noStrike" kern="0" cap="none" spc="0" normalizeH="0" baseline="0" noProof="0">
              <a:ln>
                <a:noFill/>
              </a:ln>
              <a:solidFill>
                <a:prstClr val="black"/>
              </a:solidFill>
              <a:effectLst/>
              <a:uLnTx/>
              <a:uFillTx/>
              <a:latin typeface="+mn-lt"/>
              <a:ea typeface="+mn-ea"/>
              <a:cs typeface="+mn-cs"/>
            </a:rPr>
            <a:t>より高い水準で推移している。</a:t>
          </a:r>
          <a:r>
            <a:rPr kumimoji="0" lang="ja-JP" altLang="ja-JP" sz="1400" b="0" i="0" u="none" strike="noStrike" kern="0" cap="none" spc="0" normalizeH="0" baseline="0" noProof="0">
              <a:ln>
                <a:noFill/>
              </a:ln>
              <a:solidFill>
                <a:prstClr val="black"/>
              </a:solidFill>
              <a:effectLst/>
              <a:uLnTx/>
              <a:uFillTx/>
              <a:latin typeface="+mn-lt"/>
              <a:ea typeface="+mn-ea"/>
              <a:cs typeface="+mn-cs"/>
            </a:rPr>
            <a:t>原因として広域で行っている消防、ごみ処理などに対する負担金が挙げられる。今後は経費削減に向けて広域への働きかけを進めるとともに、その他団体への補助金についても補助要件の見直し等を検討し、補助費等の削減に向けた取組みを進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94996</xdr:rowOff>
    </xdr:from>
    <xdr:to>
      <xdr:col>24</xdr:col>
      <xdr:colOff>31750</xdr:colOff>
      <xdr:row>38</xdr:row>
      <xdr:rowOff>99568</xdr:rowOff>
    </xdr:to>
    <xdr:cxnSp macro="">
      <xdr:nvCxnSpPr>
        <xdr:cNvPr id="303" name="直線コネクタ 302"/>
        <xdr:cNvCxnSpPr/>
      </xdr:nvCxnSpPr>
      <xdr:spPr>
        <a:xfrm flipV="1">
          <a:off x="15671800" y="66100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76708</xdr:rowOff>
    </xdr:from>
    <xdr:to>
      <xdr:col>22</xdr:col>
      <xdr:colOff>565150</xdr:colOff>
      <xdr:row>38</xdr:row>
      <xdr:rowOff>99568</xdr:rowOff>
    </xdr:to>
    <xdr:cxnSp macro="">
      <xdr:nvCxnSpPr>
        <xdr:cNvPr id="306" name="直線コネクタ 305"/>
        <xdr:cNvCxnSpPr/>
      </xdr:nvCxnSpPr>
      <xdr:spPr>
        <a:xfrm>
          <a:off x="14782800" y="6591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76708</xdr:rowOff>
    </xdr:from>
    <xdr:to>
      <xdr:col>21</xdr:col>
      <xdr:colOff>361950</xdr:colOff>
      <xdr:row>38</xdr:row>
      <xdr:rowOff>76708</xdr:rowOff>
    </xdr:to>
    <xdr:cxnSp macro="">
      <xdr:nvCxnSpPr>
        <xdr:cNvPr id="309" name="直線コネクタ 308"/>
        <xdr:cNvCxnSpPr/>
      </xdr:nvCxnSpPr>
      <xdr:spPr>
        <a:xfrm>
          <a:off x="13893800" y="6591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147574</xdr:rowOff>
    </xdr:from>
    <xdr:to>
      <xdr:col>20</xdr:col>
      <xdr:colOff>158750</xdr:colOff>
      <xdr:row>38</xdr:row>
      <xdr:rowOff>76708</xdr:rowOff>
    </xdr:to>
    <xdr:cxnSp macro="">
      <xdr:nvCxnSpPr>
        <xdr:cNvPr id="312" name="直線コネクタ 311"/>
        <xdr:cNvCxnSpPr/>
      </xdr:nvCxnSpPr>
      <xdr:spPr>
        <a:xfrm>
          <a:off x="13004800" y="64912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44196</xdr:rowOff>
    </xdr:from>
    <xdr:to>
      <xdr:col>24</xdr:col>
      <xdr:colOff>82550</xdr:colOff>
      <xdr:row>38</xdr:row>
      <xdr:rowOff>145796</xdr:rowOff>
    </xdr:to>
    <xdr:sp macro="" textlink="">
      <xdr:nvSpPr>
        <xdr:cNvPr id="322" name="円/楕円 321"/>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16273</xdr:rowOff>
    </xdr:from>
    <xdr:ext cx="762000" cy="259045"/>
    <xdr:sp macro="" textlink="">
      <xdr:nvSpPr>
        <xdr:cNvPr id="323" name="補助費等該当値テキスト"/>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48768</xdr:rowOff>
    </xdr:from>
    <xdr:to>
      <xdr:col>22</xdr:col>
      <xdr:colOff>615950</xdr:colOff>
      <xdr:row>38</xdr:row>
      <xdr:rowOff>150368</xdr:rowOff>
    </xdr:to>
    <xdr:sp macro="" textlink="">
      <xdr:nvSpPr>
        <xdr:cNvPr id="324" name="円/楕円 323"/>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135145</xdr:rowOff>
    </xdr:from>
    <xdr:ext cx="736600" cy="259045"/>
    <xdr:sp macro="" textlink="">
      <xdr:nvSpPr>
        <xdr:cNvPr id="325" name="テキスト ボックス 324"/>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25908</xdr:rowOff>
    </xdr:from>
    <xdr:to>
      <xdr:col>21</xdr:col>
      <xdr:colOff>412750</xdr:colOff>
      <xdr:row>38</xdr:row>
      <xdr:rowOff>127508</xdr:rowOff>
    </xdr:to>
    <xdr:sp macro="" textlink="">
      <xdr:nvSpPr>
        <xdr:cNvPr id="326" name="円/楕円 325"/>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112285</xdr:rowOff>
    </xdr:from>
    <xdr:ext cx="762000" cy="259045"/>
    <xdr:sp macro="" textlink="">
      <xdr:nvSpPr>
        <xdr:cNvPr id="327" name="テキスト ボックス 326"/>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25908</xdr:rowOff>
    </xdr:from>
    <xdr:to>
      <xdr:col>20</xdr:col>
      <xdr:colOff>209550</xdr:colOff>
      <xdr:row>38</xdr:row>
      <xdr:rowOff>127508</xdr:rowOff>
    </xdr:to>
    <xdr:sp macro="" textlink="">
      <xdr:nvSpPr>
        <xdr:cNvPr id="328" name="円/楕円 327"/>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112285</xdr:rowOff>
    </xdr:from>
    <xdr:ext cx="762000" cy="259045"/>
    <xdr:sp macro="" textlink="">
      <xdr:nvSpPr>
        <xdr:cNvPr id="329" name="テキスト ボックス 328"/>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96774</xdr:rowOff>
    </xdr:from>
    <xdr:to>
      <xdr:col>19</xdr:col>
      <xdr:colOff>6350</xdr:colOff>
      <xdr:row>38</xdr:row>
      <xdr:rowOff>26924</xdr:rowOff>
    </xdr:to>
    <xdr:sp macro="" textlink="">
      <xdr:nvSpPr>
        <xdr:cNvPr id="330" name="円/楕円 329"/>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11701</xdr:rowOff>
    </xdr:from>
    <xdr:ext cx="762000" cy="259045"/>
    <xdr:sp macro="" textlink="">
      <xdr:nvSpPr>
        <xdr:cNvPr id="331" name="テキスト ボックス 330"/>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合併特例事業債を中心とした大規模な普通建設事業費や平成２３年度の紀伊半島大水害に係る災害復旧事業に係る地方債の償還等により、類似団体平均を上回っている。</a:t>
          </a:r>
          <a:r>
            <a:rPr kumimoji="0" lang="ja-JP" altLang="en-US" sz="1400" b="0" i="0" u="none" strike="noStrike" kern="0" cap="none" spc="0" normalizeH="0" baseline="0" noProof="0">
              <a:ln>
                <a:noFill/>
              </a:ln>
              <a:solidFill>
                <a:prstClr val="black"/>
              </a:solidFill>
              <a:effectLst/>
              <a:uLnTx/>
              <a:uFillTx/>
              <a:latin typeface="+mn-lt"/>
              <a:ea typeface="+mn-ea"/>
              <a:cs typeface="+mn-cs"/>
            </a:rPr>
            <a:t>今後は、事業計画の見直し等により新規発行地方債を抑制し、適正な地方債管理に取り組むことで、数値の改善を図る。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78</xdr:row>
      <xdr:rowOff>30987</xdr:rowOff>
    </xdr:to>
    <xdr:cxnSp macro="">
      <xdr:nvCxnSpPr>
        <xdr:cNvPr id="361" name="直線コネクタ 360"/>
        <xdr:cNvCxnSpPr/>
      </xdr:nvCxnSpPr>
      <xdr:spPr>
        <a:xfrm>
          <a:off x="3987800" y="1332636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77</xdr:row>
      <xdr:rowOff>129287</xdr:rowOff>
    </xdr:to>
    <xdr:cxnSp macro="">
      <xdr:nvCxnSpPr>
        <xdr:cNvPr id="364" name="直線コネクタ 363"/>
        <xdr:cNvCxnSpPr/>
      </xdr:nvCxnSpPr>
      <xdr:spPr>
        <a:xfrm flipV="1">
          <a:off x="3098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110998</xdr:rowOff>
    </xdr:from>
    <xdr:to>
      <xdr:col>4</xdr:col>
      <xdr:colOff>346075</xdr:colOff>
      <xdr:row>77</xdr:row>
      <xdr:rowOff>129287</xdr:rowOff>
    </xdr:to>
    <xdr:cxnSp macro="">
      <xdr:nvCxnSpPr>
        <xdr:cNvPr id="367" name="直線コネクタ 366"/>
        <xdr:cNvCxnSpPr/>
      </xdr:nvCxnSpPr>
      <xdr:spPr>
        <a:xfrm>
          <a:off x="2209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110998</xdr:rowOff>
    </xdr:to>
    <xdr:cxnSp macro="">
      <xdr:nvCxnSpPr>
        <xdr:cNvPr id="370" name="直線コネクタ 369"/>
        <xdr:cNvCxnSpPr/>
      </xdr:nvCxnSpPr>
      <xdr:spPr>
        <a:xfrm>
          <a:off x="1320800" y="132943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4" name="テキスト ボックス 37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151637</xdr:rowOff>
    </xdr:from>
    <xdr:to>
      <xdr:col>7</xdr:col>
      <xdr:colOff>66675</xdr:colOff>
      <xdr:row>78</xdr:row>
      <xdr:rowOff>81787</xdr:rowOff>
    </xdr:to>
    <xdr:sp macro="" textlink="">
      <xdr:nvSpPr>
        <xdr:cNvPr id="380" name="円/楕円 379"/>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123714</xdr:rowOff>
    </xdr:from>
    <xdr:ext cx="762000" cy="259045"/>
    <xdr:sp macro="" textlink="">
      <xdr:nvSpPr>
        <xdr:cNvPr id="381"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2" name="円/楕円 381"/>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83" name="テキスト ボックス 382"/>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84" name="円/楕円 383"/>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18814</xdr:rowOff>
    </xdr:from>
    <xdr:ext cx="762000" cy="259045"/>
    <xdr:sp macro="" textlink="">
      <xdr:nvSpPr>
        <xdr:cNvPr id="385" name="テキスト ボックス 384"/>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60198</xdr:rowOff>
    </xdr:from>
    <xdr:to>
      <xdr:col>3</xdr:col>
      <xdr:colOff>193675</xdr:colOff>
      <xdr:row>77</xdr:row>
      <xdr:rowOff>161798</xdr:rowOff>
    </xdr:to>
    <xdr:sp macro="" textlink="">
      <xdr:nvSpPr>
        <xdr:cNvPr id="386" name="円/楕円 385"/>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525</xdr:rowOff>
    </xdr:from>
    <xdr:ext cx="762000" cy="259045"/>
    <xdr:sp macro="" textlink="">
      <xdr:nvSpPr>
        <xdr:cNvPr id="387" name="テキスト ボックス 386"/>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88" name="円/楕円 387"/>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89" name="テキスト ボックス 388"/>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ここ５年間の数値はいずれも類似団体平均</a:t>
          </a:r>
          <a:r>
            <a:rPr kumimoji="0" lang="ja-JP" altLang="en-US" sz="1400" b="0" i="0" u="none" strike="noStrike" kern="0" cap="none" spc="0" normalizeH="0" baseline="0" noProof="0">
              <a:ln>
                <a:noFill/>
              </a:ln>
              <a:solidFill>
                <a:prstClr val="black"/>
              </a:solidFill>
              <a:effectLst/>
              <a:uLnTx/>
              <a:uFillTx/>
              <a:latin typeface="+mn-lt"/>
              <a:ea typeface="+mn-ea"/>
              <a:cs typeface="+mn-cs"/>
            </a:rPr>
            <a:t>より高い水準となっており</a:t>
          </a:r>
          <a:r>
            <a:rPr kumimoji="0" lang="ja-JP" altLang="ja-JP" sz="1400" b="0" i="0" u="none" strike="noStrike" kern="0" cap="none" spc="0" normalizeH="0" baseline="0" noProof="0">
              <a:ln>
                <a:noFill/>
              </a:ln>
              <a:solidFill>
                <a:prstClr val="black"/>
              </a:solidFill>
              <a:effectLst/>
              <a:uLnTx/>
              <a:uFillTx/>
              <a:latin typeface="+mn-lt"/>
              <a:ea typeface="+mn-ea"/>
              <a:cs typeface="+mn-cs"/>
            </a:rPr>
            <a:t>、主な原因</a:t>
          </a:r>
          <a:r>
            <a:rPr kumimoji="0" lang="ja-JP" altLang="en-US" sz="1400" b="0" i="0" u="none" strike="noStrike" kern="0" cap="none" spc="0" normalizeH="0" baseline="0" noProof="0">
              <a:ln>
                <a:noFill/>
              </a:ln>
              <a:solidFill>
                <a:prstClr val="black"/>
              </a:solidFill>
              <a:effectLst/>
              <a:uLnTx/>
              <a:uFillTx/>
              <a:latin typeface="+mn-lt"/>
              <a:ea typeface="+mn-ea"/>
              <a:cs typeface="+mn-cs"/>
            </a:rPr>
            <a:t>として</a:t>
          </a:r>
          <a:r>
            <a:rPr kumimoji="0" lang="ja-JP" altLang="ja-JP" sz="1400" b="0" i="0" u="none" strike="noStrike" kern="0" cap="none" spc="0" normalizeH="0" baseline="0" noProof="0">
              <a:ln>
                <a:noFill/>
              </a:ln>
              <a:solidFill>
                <a:prstClr val="black"/>
              </a:solidFill>
              <a:effectLst/>
              <a:uLnTx/>
              <a:uFillTx/>
              <a:latin typeface="+mn-lt"/>
              <a:ea typeface="+mn-ea"/>
              <a:cs typeface="+mn-cs"/>
            </a:rPr>
            <a:t>物件費や補助費等</a:t>
          </a:r>
          <a:r>
            <a:rPr kumimoji="0" lang="ja-JP" altLang="en-US" sz="1400" b="0" i="0" u="none" strike="noStrike" kern="0" cap="none" spc="0" normalizeH="0" baseline="0" noProof="0">
              <a:ln>
                <a:noFill/>
              </a:ln>
              <a:solidFill>
                <a:prstClr val="black"/>
              </a:solidFill>
              <a:effectLst/>
              <a:uLnTx/>
              <a:uFillTx/>
              <a:latin typeface="+mn-lt"/>
              <a:ea typeface="+mn-ea"/>
              <a:cs typeface="+mn-cs"/>
            </a:rPr>
            <a:t>が考えられる。公債費以外にもこれらの費用が経常収支比率を押し上げている原因となっているので、これらの費用を抑制する取組みを進めていく。</a:t>
          </a:r>
          <a:endParaRPr kumimoji="0" lang="ja-JP"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77</xdr:row>
      <xdr:rowOff>157480</xdr:rowOff>
    </xdr:to>
    <xdr:cxnSp macro="">
      <xdr:nvCxnSpPr>
        <xdr:cNvPr id="422" name="直線コネクタ 421"/>
        <xdr:cNvCxnSpPr/>
      </xdr:nvCxnSpPr>
      <xdr:spPr>
        <a:xfrm>
          <a:off x="15671800" y="13355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5080</xdr:rowOff>
    </xdr:to>
    <xdr:cxnSp macro="">
      <xdr:nvCxnSpPr>
        <xdr:cNvPr id="425" name="直線コネクタ 424"/>
        <xdr:cNvCxnSpPr/>
      </xdr:nvCxnSpPr>
      <xdr:spPr>
        <a:xfrm flipV="1">
          <a:off x="14782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xdr:rowOff>
    </xdr:from>
    <xdr:to>
      <xdr:col>21</xdr:col>
      <xdr:colOff>361950</xdr:colOff>
      <xdr:row>79</xdr:row>
      <xdr:rowOff>20320</xdr:rowOff>
    </xdr:to>
    <xdr:cxnSp macro="">
      <xdr:nvCxnSpPr>
        <xdr:cNvPr id="428" name="直線コネクタ 427"/>
        <xdr:cNvCxnSpPr/>
      </xdr:nvCxnSpPr>
      <xdr:spPr>
        <a:xfrm flipV="1">
          <a:off x="13893800" y="133781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79</xdr:row>
      <xdr:rowOff>20320</xdr:rowOff>
    </xdr:to>
    <xdr:cxnSp macro="">
      <xdr:nvCxnSpPr>
        <xdr:cNvPr id="431" name="直線コネクタ 430"/>
        <xdr:cNvCxnSpPr/>
      </xdr:nvCxnSpPr>
      <xdr:spPr>
        <a:xfrm>
          <a:off x="13004800" y="13225780"/>
          <a:ext cx="889000" cy="3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41" name="円/楕円 440"/>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78757</xdr:rowOff>
    </xdr:from>
    <xdr:ext cx="762000" cy="259045"/>
    <xdr:sp macro="" textlink="">
      <xdr:nvSpPr>
        <xdr:cNvPr id="442" name="公債費以外該当値テキスト"/>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43" name="円/楕円 442"/>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44" name="テキスト ボックス 443"/>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125730</xdr:rowOff>
    </xdr:from>
    <xdr:to>
      <xdr:col>21</xdr:col>
      <xdr:colOff>412750</xdr:colOff>
      <xdr:row>78</xdr:row>
      <xdr:rowOff>55880</xdr:rowOff>
    </xdr:to>
    <xdr:sp macro="" textlink="">
      <xdr:nvSpPr>
        <xdr:cNvPr id="445" name="円/楕円 444"/>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40657</xdr:rowOff>
    </xdr:from>
    <xdr:ext cx="762000" cy="259045"/>
    <xdr:sp macro="" textlink="">
      <xdr:nvSpPr>
        <xdr:cNvPr id="446" name="テキスト ボックス 445"/>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140970</xdr:rowOff>
    </xdr:from>
    <xdr:to>
      <xdr:col>20</xdr:col>
      <xdr:colOff>209550</xdr:colOff>
      <xdr:row>79</xdr:row>
      <xdr:rowOff>71120</xdr:rowOff>
    </xdr:to>
    <xdr:sp macro="" textlink="">
      <xdr:nvSpPr>
        <xdr:cNvPr id="447" name="円/楕円 446"/>
        <xdr:cNvSpPr/>
      </xdr:nvSpPr>
      <xdr:spPr>
        <a:xfrm>
          <a:off x="13843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55897</xdr:rowOff>
    </xdr:from>
    <xdr:ext cx="762000" cy="259045"/>
    <xdr:sp macro="" textlink="">
      <xdr:nvSpPr>
        <xdr:cNvPr id="448" name="テキスト ボックス 447"/>
        <xdr:cNvSpPr txBox="1"/>
      </xdr:nvSpPr>
      <xdr:spPr>
        <a:xfrm>
          <a:off x="13512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9" name="円/楕円 448"/>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50" name="テキスト ボックス 449"/>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三重県紀宝町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165839</xdr:rowOff>
    </xdr:from>
    <xdr:to>
      <xdr:col>4</xdr:col>
      <xdr:colOff>1117600</xdr:colOff>
      <xdr:row>17</xdr:row>
      <xdr:rowOff>166792</xdr:rowOff>
    </xdr:to>
    <xdr:cxnSp macro="">
      <xdr:nvCxnSpPr>
        <xdr:cNvPr id="50" name="直線コネクタ 49"/>
        <xdr:cNvCxnSpPr/>
      </xdr:nvCxnSpPr>
      <xdr:spPr bwMode="auto">
        <a:xfrm>
          <a:off x="5003800" y="3128114"/>
          <a:ext cx="647700" cy="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165839</xdr:rowOff>
    </xdr:from>
    <xdr:to>
      <xdr:col>4</xdr:col>
      <xdr:colOff>469900</xdr:colOff>
      <xdr:row>18</xdr:row>
      <xdr:rowOff>691</xdr:rowOff>
    </xdr:to>
    <xdr:cxnSp macro="">
      <xdr:nvCxnSpPr>
        <xdr:cNvPr id="53" name="直線コネクタ 52"/>
        <xdr:cNvCxnSpPr/>
      </xdr:nvCxnSpPr>
      <xdr:spPr bwMode="auto">
        <a:xfrm flipV="1">
          <a:off x="4305300" y="3128114"/>
          <a:ext cx="698500" cy="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144495</xdr:rowOff>
    </xdr:from>
    <xdr:to>
      <xdr:col>3</xdr:col>
      <xdr:colOff>904875</xdr:colOff>
      <xdr:row>18</xdr:row>
      <xdr:rowOff>691</xdr:rowOff>
    </xdr:to>
    <xdr:cxnSp macro="">
      <xdr:nvCxnSpPr>
        <xdr:cNvPr id="56" name="直線コネクタ 55"/>
        <xdr:cNvCxnSpPr/>
      </xdr:nvCxnSpPr>
      <xdr:spPr bwMode="auto">
        <a:xfrm>
          <a:off x="3606800" y="3106770"/>
          <a:ext cx="698500" cy="27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144495</xdr:rowOff>
    </xdr:from>
    <xdr:to>
      <xdr:col>3</xdr:col>
      <xdr:colOff>206375</xdr:colOff>
      <xdr:row>18</xdr:row>
      <xdr:rowOff>71084</xdr:rowOff>
    </xdr:to>
    <xdr:cxnSp macro="">
      <xdr:nvCxnSpPr>
        <xdr:cNvPr id="59" name="直線コネクタ 58"/>
        <xdr:cNvCxnSpPr/>
      </xdr:nvCxnSpPr>
      <xdr:spPr bwMode="auto">
        <a:xfrm flipV="1">
          <a:off x="2908300" y="3106770"/>
          <a:ext cx="698500" cy="9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52638</xdr:rowOff>
    </xdr:from>
    <xdr:ext cx="762000" cy="259045"/>
    <xdr:sp macro="" textlink="">
      <xdr:nvSpPr>
        <xdr:cNvPr id="63" name="テキスト ボックス 62"/>
        <xdr:cNvSpPr txBox="1"/>
      </xdr:nvSpPr>
      <xdr:spPr>
        <a:xfrm>
          <a:off x="25273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115992</xdr:rowOff>
    </xdr:from>
    <xdr:to>
      <xdr:col>5</xdr:col>
      <xdr:colOff>34925</xdr:colOff>
      <xdr:row>18</xdr:row>
      <xdr:rowOff>46142</xdr:rowOff>
    </xdr:to>
    <xdr:sp macro="" textlink="">
      <xdr:nvSpPr>
        <xdr:cNvPr id="69" name="円/楕円 68"/>
        <xdr:cNvSpPr/>
      </xdr:nvSpPr>
      <xdr:spPr bwMode="auto">
        <a:xfrm>
          <a:off x="5600700" y="307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88069</xdr:rowOff>
    </xdr:from>
    <xdr:ext cx="762000" cy="259045"/>
    <xdr:sp macro="" textlink="">
      <xdr:nvSpPr>
        <xdr:cNvPr id="70" name="人口1人当たり決算額の推移該当値テキスト130"/>
        <xdr:cNvSpPr txBox="1"/>
      </xdr:nvSpPr>
      <xdr:spPr>
        <a:xfrm>
          <a:off x="5740400" y="305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106,028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115039</xdr:rowOff>
    </xdr:from>
    <xdr:to>
      <xdr:col>4</xdr:col>
      <xdr:colOff>520700</xdr:colOff>
      <xdr:row>18</xdr:row>
      <xdr:rowOff>45189</xdr:rowOff>
    </xdr:to>
    <xdr:sp macro="" textlink="">
      <xdr:nvSpPr>
        <xdr:cNvPr id="71" name="円/楕円 70"/>
        <xdr:cNvSpPr/>
      </xdr:nvSpPr>
      <xdr:spPr bwMode="auto">
        <a:xfrm>
          <a:off x="4953000" y="307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55366</xdr:rowOff>
    </xdr:from>
    <xdr:ext cx="736600" cy="259045"/>
    <xdr:sp macro="" textlink="">
      <xdr:nvSpPr>
        <xdr:cNvPr id="72" name="テキスト ボックス 71"/>
        <xdr:cNvSpPr txBox="1"/>
      </xdr:nvSpPr>
      <xdr:spPr>
        <a:xfrm>
          <a:off x="4622800" y="284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106,153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121341</xdr:rowOff>
    </xdr:from>
    <xdr:to>
      <xdr:col>3</xdr:col>
      <xdr:colOff>955675</xdr:colOff>
      <xdr:row>18</xdr:row>
      <xdr:rowOff>51491</xdr:rowOff>
    </xdr:to>
    <xdr:sp macro="" textlink="">
      <xdr:nvSpPr>
        <xdr:cNvPr id="73" name="円/楕円 72"/>
        <xdr:cNvSpPr/>
      </xdr:nvSpPr>
      <xdr:spPr bwMode="auto">
        <a:xfrm>
          <a:off x="4254500" y="3083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36268</xdr:rowOff>
    </xdr:from>
    <xdr:ext cx="762000" cy="259045"/>
    <xdr:sp macro="" textlink="">
      <xdr:nvSpPr>
        <xdr:cNvPr id="74" name="テキスト ボックス 73"/>
        <xdr:cNvSpPr txBox="1"/>
      </xdr:nvSpPr>
      <xdr:spPr>
        <a:xfrm>
          <a:off x="3924300" y="316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105,326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93695</xdr:rowOff>
    </xdr:from>
    <xdr:to>
      <xdr:col>3</xdr:col>
      <xdr:colOff>257175</xdr:colOff>
      <xdr:row>18</xdr:row>
      <xdr:rowOff>23845</xdr:rowOff>
    </xdr:to>
    <xdr:sp macro="" textlink="">
      <xdr:nvSpPr>
        <xdr:cNvPr id="75" name="円/楕円 74"/>
        <xdr:cNvSpPr/>
      </xdr:nvSpPr>
      <xdr:spPr bwMode="auto">
        <a:xfrm>
          <a:off x="3556000" y="305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8622</xdr:rowOff>
    </xdr:from>
    <xdr:ext cx="762000" cy="259045"/>
    <xdr:sp macro="" textlink="">
      <xdr:nvSpPr>
        <xdr:cNvPr id="76" name="テキスト ボックス 75"/>
        <xdr:cNvSpPr txBox="1"/>
      </xdr:nvSpPr>
      <xdr:spPr>
        <a:xfrm>
          <a:off x="3225800" y="314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108,954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20284</xdr:rowOff>
    </xdr:from>
    <xdr:to>
      <xdr:col>2</xdr:col>
      <xdr:colOff>692150</xdr:colOff>
      <xdr:row>18</xdr:row>
      <xdr:rowOff>121884</xdr:rowOff>
    </xdr:to>
    <xdr:sp macro="" textlink="">
      <xdr:nvSpPr>
        <xdr:cNvPr id="77" name="円/楕円 76"/>
        <xdr:cNvSpPr/>
      </xdr:nvSpPr>
      <xdr:spPr bwMode="auto">
        <a:xfrm>
          <a:off x="2857500" y="3154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106661</xdr:rowOff>
    </xdr:from>
    <xdr:ext cx="762000" cy="259045"/>
    <xdr:sp macro="" textlink="">
      <xdr:nvSpPr>
        <xdr:cNvPr id="78" name="テキスト ボックス 77"/>
        <xdr:cNvSpPr txBox="1"/>
      </xdr:nvSpPr>
      <xdr:spPr>
        <a:xfrm>
          <a:off x="2527300" y="324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122021</xdr:rowOff>
    </xdr:from>
    <xdr:to>
      <xdr:col>4</xdr:col>
      <xdr:colOff>1117600</xdr:colOff>
      <xdr:row>35</xdr:row>
      <xdr:rowOff>170079</xdr:rowOff>
    </xdr:to>
    <xdr:cxnSp macro="">
      <xdr:nvCxnSpPr>
        <xdr:cNvPr id="111" name="直線コネクタ 110"/>
        <xdr:cNvCxnSpPr/>
      </xdr:nvCxnSpPr>
      <xdr:spPr bwMode="auto">
        <a:xfrm flipV="1">
          <a:off x="5003800" y="6732371"/>
          <a:ext cx="647700" cy="48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190009</xdr:rowOff>
    </xdr:from>
    <xdr:ext cx="762000" cy="259045"/>
    <xdr:sp macro="" textlink="">
      <xdr:nvSpPr>
        <xdr:cNvPr id="112" name="人口1人当たり決算額の推移平均値テキスト445"/>
        <xdr:cNvSpPr txBox="1"/>
      </xdr:nvSpPr>
      <xdr:spPr>
        <a:xfrm>
          <a:off x="5740400" y="680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170079</xdr:rowOff>
    </xdr:from>
    <xdr:to>
      <xdr:col>4</xdr:col>
      <xdr:colOff>469900</xdr:colOff>
      <xdr:row>35</xdr:row>
      <xdr:rowOff>221018</xdr:rowOff>
    </xdr:to>
    <xdr:cxnSp macro="">
      <xdr:nvCxnSpPr>
        <xdr:cNvPr id="114" name="直線コネクタ 113"/>
        <xdr:cNvCxnSpPr/>
      </xdr:nvCxnSpPr>
      <xdr:spPr bwMode="auto">
        <a:xfrm flipV="1">
          <a:off x="4305300" y="6780429"/>
          <a:ext cx="698500" cy="50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184061</xdr:rowOff>
    </xdr:from>
    <xdr:to>
      <xdr:col>3</xdr:col>
      <xdr:colOff>904875</xdr:colOff>
      <xdr:row>35</xdr:row>
      <xdr:rowOff>221018</xdr:rowOff>
    </xdr:to>
    <xdr:cxnSp macro="">
      <xdr:nvCxnSpPr>
        <xdr:cNvPr id="117" name="直線コネクタ 116"/>
        <xdr:cNvCxnSpPr/>
      </xdr:nvCxnSpPr>
      <xdr:spPr bwMode="auto">
        <a:xfrm>
          <a:off x="3606800" y="6794411"/>
          <a:ext cx="698500" cy="36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154889</xdr:rowOff>
    </xdr:from>
    <xdr:to>
      <xdr:col>3</xdr:col>
      <xdr:colOff>206375</xdr:colOff>
      <xdr:row>35</xdr:row>
      <xdr:rowOff>184061</xdr:rowOff>
    </xdr:to>
    <xdr:cxnSp macro="">
      <xdr:nvCxnSpPr>
        <xdr:cNvPr id="120" name="直線コネクタ 119"/>
        <xdr:cNvCxnSpPr/>
      </xdr:nvCxnSpPr>
      <xdr:spPr bwMode="auto">
        <a:xfrm>
          <a:off x="2908300" y="6765239"/>
          <a:ext cx="698500" cy="29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223270</xdr:rowOff>
    </xdr:from>
    <xdr:ext cx="762000" cy="259045"/>
    <xdr:sp macro="" textlink="">
      <xdr:nvSpPr>
        <xdr:cNvPr id="124" name="テキスト ボックス 123"/>
        <xdr:cNvSpPr txBox="1"/>
      </xdr:nvSpPr>
      <xdr:spPr>
        <a:xfrm>
          <a:off x="25273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71221</xdr:rowOff>
    </xdr:from>
    <xdr:to>
      <xdr:col>5</xdr:col>
      <xdr:colOff>34925</xdr:colOff>
      <xdr:row>35</xdr:row>
      <xdr:rowOff>172821</xdr:rowOff>
    </xdr:to>
    <xdr:sp macro="" textlink="">
      <xdr:nvSpPr>
        <xdr:cNvPr id="130" name="円/楕円 129"/>
        <xdr:cNvSpPr/>
      </xdr:nvSpPr>
      <xdr:spPr bwMode="auto">
        <a:xfrm>
          <a:off x="5600700" y="668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259198</xdr:rowOff>
    </xdr:from>
    <xdr:ext cx="762000" cy="259045"/>
    <xdr:sp macro="" textlink="">
      <xdr:nvSpPr>
        <xdr:cNvPr id="131" name="人口1人当たり決算額の推移該当値テキスト445"/>
        <xdr:cNvSpPr txBox="1"/>
      </xdr:nvSpPr>
      <xdr:spPr>
        <a:xfrm>
          <a:off x="5740400" y="652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34,892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119279</xdr:rowOff>
    </xdr:from>
    <xdr:to>
      <xdr:col>4</xdr:col>
      <xdr:colOff>520700</xdr:colOff>
      <xdr:row>35</xdr:row>
      <xdr:rowOff>220879</xdr:rowOff>
    </xdr:to>
    <xdr:sp macro="" textlink="">
      <xdr:nvSpPr>
        <xdr:cNvPr id="132" name="円/楕円 131"/>
        <xdr:cNvSpPr/>
      </xdr:nvSpPr>
      <xdr:spPr bwMode="auto">
        <a:xfrm>
          <a:off x="4953000" y="6729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231056</xdr:rowOff>
    </xdr:from>
    <xdr:ext cx="736600" cy="259045"/>
    <xdr:sp macro="" textlink="">
      <xdr:nvSpPr>
        <xdr:cNvPr id="133" name="テキスト ボックス 132"/>
        <xdr:cNvSpPr txBox="1"/>
      </xdr:nvSpPr>
      <xdr:spPr>
        <a:xfrm>
          <a:off x="4622800" y="649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31,108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170218</xdr:rowOff>
    </xdr:from>
    <xdr:to>
      <xdr:col>3</xdr:col>
      <xdr:colOff>955675</xdr:colOff>
      <xdr:row>35</xdr:row>
      <xdr:rowOff>271818</xdr:rowOff>
    </xdr:to>
    <xdr:sp macro="" textlink="">
      <xdr:nvSpPr>
        <xdr:cNvPr id="134" name="円/楕円 133"/>
        <xdr:cNvSpPr/>
      </xdr:nvSpPr>
      <xdr:spPr bwMode="auto">
        <a:xfrm>
          <a:off x="4254500" y="6780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256595</xdr:rowOff>
    </xdr:from>
    <xdr:ext cx="762000" cy="259045"/>
    <xdr:sp macro="" textlink="">
      <xdr:nvSpPr>
        <xdr:cNvPr id="135" name="テキスト ボックス 134"/>
        <xdr:cNvSpPr txBox="1"/>
      </xdr:nvSpPr>
      <xdr:spPr>
        <a:xfrm>
          <a:off x="3924300" y="686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133261</xdr:rowOff>
    </xdr:from>
    <xdr:to>
      <xdr:col>3</xdr:col>
      <xdr:colOff>257175</xdr:colOff>
      <xdr:row>35</xdr:row>
      <xdr:rowOff>234861</xdr:rowOff>
    </xdr:to>
    <xdr:sp macro="" textlink="">
      <xdr:nvSpPr>
        <xdr:cNvPr id="136" name="円/楕円 135"/>
        <xdr:cNvSpPr/>
      </xdr:nvSpPr>
      <xdr:spPr bwMode="auto">
        <a:xfrm>
          <a:off x="3556000" y="6743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245038</xdr:rowOff>
    </xdr:from>
    <xdr:ext cx="762000" cy="259045"/>
    <xdr:sp macro="" textlink="">
      <xdr:nvSpPr>
        <xdr:cNvPr id="137" name="テキスト ボックス 136"/>
        <xdr:cNvSpPr txBox="1"/>
      </xdr:nvSpPr>
      <xdr:spPr>
        <a:xfrm>
          <a:off x="3225800" y="65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30,007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104089</xdr:rowOff>
    </xdr:from>
    <xdr:to>
      <xdr:col>2</xdr:col>
      <xdr:colOff>692150</xdr:colOff>
      <xdr:row>35</xdr:row>
      <xdr:rowOff>205689</xdr:rowOff>
    </xdr:to>
    <xdr:sp macro="" textlink="">
      <xdr:nvSpPr>
        <xdr:cNvPr id="138" name="円/楕円 137"/>
        <xdr:cNvSpPr/>
      </xdr:nvSpPr>
      <xdr:spPr bwMode="auto">
        <a:xfrm>
          <a:off x="2857500" y="6714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215866</xdr:rowOff>
    </xdr:from>
    <xdr:ext cx="762000" cy="259045"/>
    <xdr:sp macro="" textlink="">
      <xdr:nvSpPr>
        <xdr:cNvPr id="139" name="テキスト ボックス 138"/>
        <xdr:cNvSpPr txBox="1"/>
      </xdr:nvSpPr>
      <xdr:spPr>
        <a:xfrm>
          <a:off x="2527300" y="648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近年は実質単年度収支がマイナスとなっており、今後は歳出削減に努め、黒字化できるように取組みを進める。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財政調整基金に関しては</a:t>
          </a:r>
          <a:r>
            <a:rPr kumimoji="0" lang="ja-JP" altLang="en-US" sz="1400" b="0" i="0" u="none" strike="noStrike" kern="0" cap="none" spc="0" normalizeH="0" baseline="0" noProof="0">
              <a:ln>
                <a:noFill/>
              </a:ln>
              <a:solidFill>
                <a:prstClr val="black"/>
              </a:solidFill>
              <a:effectLst/>
              <a:uLnTx/>
              <a:uFillTx/>
              <a:latin typeface="+mn-lt"/>
              <a:ea typeface="+mn-ea"/>
              <a:cs typeface="+mn-cs"/>
            </a:rPr>
            <a:t>平成２６年度決算で若干取崩したものの、実質収支額と合算した数値は前年度同数値を上回っている。今後も歳入・歳出のバランスを重視し、適正な財政運営を目指すとともに、将来の緊急の支出に備え、財政調整基金残高を着実に増やしていけるよう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ここ５年間で</a:t>
          </a:r>
          <a:r>
            <a:rPr kumimoji="0" lang="ja-JP" altLang="en-US" sz="1400" b="0" i="0" u="none" strike="noStrike" kern="0" cap="none" spc="0" normalizeH="0" baseline="0" noProof="0">
              <a:ln>
                <a:noFill/>
              </a:ln>
              <a:solidFill>
                <a:prstClr val="black"/>
              </a:solidFill>
              <a:effectLst/>
              <a:uLnTx/>
              <a:uFillTx/>
              <a:latin typeface="+mn-lt"/>
              <a:ea typeface="+mn-ea"/>
              <a:cs typeface="+mn-cs"/>
            </a:rPr>
            <a:t>全ての</a:t>
          </a:r>
          <a:r>
            <a:rPr kumimoji="0" lang="ja-JP" altLang="ja-JP" sz="1400" b="0" i="0" u="none" strike="noStrike" kern="0" cap="none" spc="0" normalizeH="0" baseline="0" noProof="0">
              <a:ln>
                <a:noFill/>
              </a:ln>
              <a:solidFill>
                <a:prstClr val="black"/>
              </a:solidFill>
              <a:effectLst/>
              <a:uLnTx/>
              <a:uFillTx/>
              <a:latin typeface="+mn-lt"/>
              <a:ea typeface="+mn-ea"/>
              <a:cs typeface="+mn-cs"/>
            </a:rPr>
            <a:t>会計</a:t>
          </a:r>
          <a:r>
            <a:rPr kumimoji="0" lang="ja-JP" altLang="en-US" sz="1400" b="0" i="0" u="none" strike="noStrike" kern="0" cap="none" spc="0" normalizeH="0" baseline="0" noProof="0">
              <a:ln>
                <a:noFill/>
              </a:ln>
              <a:solidFill>
                <a:prstClr val="black"/>
              </a:solidFill>
              <a:effectLst/>
              <a:uLnTx/>
              <a:uFillTx/>
              <a:latin typeface="+mn-lt"/>
              <a:ea typeface="+mn-ea"/>
              <a:cs typeface="+mn-cs"/>
            </a:rPr>
            <a:t>で黒字となっているため、連結実質赤字比率は生じていない。しかし、国民健康保険</a:t>
          </a:r>
          <a:r>
            <a:rPr kumimoji="0" lang="ja-JP" altLang="ja-JP" sz="1400" b="0" i="0" u="none" strike="noStrike" kern="0" cap="none" spc="0" normalizeH="0" baseline="0" noProof="0">
              <a:ln>
                <a:noFill/>
              </a:ln>
              <a:solidFill>
                <a:prstClr val="black"/>
              </a:solidFill>
              <a:effectLst/>
              <a:uLnTx/>
              <a:uFillTx/>
              <a:latin typeface="+mn-lt"/>
              <a:ea typeface="+mn-ea"/>
              <a:cs typeface="+mn-cs"/>
            </a:rPr>
            <a:t>特別会計</a:t>
          </a:r>
          <a:r>
            <a:rPr kumimoji="0" lang="ja-JP" altLang="en-US" sz="1400" b="0" i="0" u="none" strike="noStrike" kern="0" cap="none" spc="0" normalizeH="0" baseline="0" noProof="0">
              <a:ln>
                <a:noFill/>
              </a:ln>
              <a:solidFill>
                <a:prstClr val="black"/>
              </a:solidFill>
              <a:effectLst/>
              <a:uLnTx/>
              <a:uFillTx/>
              <a:latin typeface="+mn-lt"/>
              <a:ea typeface="+mn-ea"/>
              <a:cs typeface="+mn-cs"/>
            </a:rPr>
            <a:t>では年々財政状況が悪化してきており、国民健康保険税の値上げの検討をするなど、財政健全化に取り組む必要がある。他の会計に関しても計画的な事業運営を図り、健全な財政運営に努めていく。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算入公債費等</a:t>
          </a:r>
          <a:r>
            <a:rPr kumimoji="0" lang="ja-JP" altLang="en-US" sz="1400" b="0" i="0" u="none" strike="noStrike" kern="0" cap="none" spc="0" normalizeH="0" baseline="0" noProof="0">
              <a:ln>
                <a:noFill/>
              </a:ln>
              <a:solidFill>
                <a:prstClr val="black"/>
              </a:solidFill>
              <a:effectLst/>
              <a:uLnTx/>
              <a:uFillTx/>
              <a:latin typeface="+mn-lt"/>
              <a:ea typeface="+mn-ea"/>
              <a:cs typeface="+mn-cs"/>
            </a:rPr>
            <a:t>は増額</a:t>
          </a:r>
          <a:r>
            <a:rPr kumimoji="0" lang="ja-JP" altLang="ja-JP" sz="1400" b="0" i="0" u="none" strike="noStrike" kern="0" cap="none" spc="0" normalizeH="0" baseline="0" noProof="0">
              <a:ln>
                <a:noFill/>
              </a:ln>
              <a:solidFill>
                <a:prstClr val="black"/>
              </a:solidFill>
              <a:effectLst/>
              <a:uLnTx/>
              <a:uFillTx/>
              <a:latin typeface="+mn-lt"/>
              <a:ea typeface="+mn-ea"/>
              <a:cs typeface="+mn-cs"/>
            </a:rPr>
            <a:t>して</a:t>
          </a:r>
          <a:r>
            <a:rPr kumimoji="0" lang="ja-JP" altLang="en-US" sz="1400" b="0" i="0" u="none" strike="noStrike" kern="0" cap="none" spc="0" normalizeH="0" baseline="0" noProof="0">
              <a:ln>
                <a:noFill/>
              </a:ln>
              <a:solidFill>
                <a:prstClr val="black"/>
              </a:solidFill>
              <a:effectLst/>
              <a:uLnTx/>
              <a:uFillTx/>
              <a:latin typeface="+mn-lt"/>
              <a:ea typeface="+mn-ea"/>
              <a:cs typeface="+mn-cs"/>
            </a:rPr>
            <a:t>きているが、元利償還金も増額しており、実質公債費比率は徐々に悪化してきている</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今後は、事業計画の見直し等により新規発行地方債を抑制するなど、適正な地方債管理に取り組むことで、実質公債費比率の改善に取り組む。</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一般会計に係る地方債の現在高や公営企業債等繰入見込額はここ５年間増加傾向にあるが、財政調整基金の積立や交付税措置の厚い地方債を借入しているため、充当可能財源等</a:t>
          </a:r>
          <a:r>
            <a:rPr kumimoji="0" lang="ja-JP" altLang="en-US" sz="1400" b="0" i="0" u="none" strike="noStrike" kern="0" cap="none" spc="0" normalizeH="0" baseline="0" noProof="0">
              <a:ln>
                <a:noFill/>
              </a:ln>
              <a:solidFill>
                <a:prstClr val="black"/>
              </a:solidFill>
              <a:effectLst/>
              <a:uLnTx/>
              <a:uFillTx/>
              <a:latin typeface="+mn-lt"/>
              <a:ea typeface="+mn-ea"/>
              <a:cs typeface="+mn-cs"/>
            </a:rPr>
            <a:t>も増額</a:t>
          </a:r>
          <a:r>
            <a:rPr kumimoji="0" lang="ja-JP" altLang="ja-JP" sz="1400" b="0" i="0" u="none" strike="noStrike" kern="0" cap="none" spc="0" normalizeH="0" baseline="0" noProof="0">
              <a:ln>
                <a:noFill/>
              </a:ln>
              <a:solidFill>
                <a:prstClr val="black"/>
              </a:solidFill>
              <a:effectLst/>
              <a:uLnTx/>
              <a:uFillTx/>
              <a:latin typeface="+mn-lt"/>
              <a:ea typeface="+mn-ea"/>
              <a:cs typeface="+mn-cs"/>
            </a:rPr>
            <a:t>し</a:t>
          </a:r>
          <a:r>
            <a:rPr kumimoji="0" lang="ja-JP" altLang="en-US" sz="1400" b="0" i="0" u="none" strike="noStrike" kern="0" cap="none" spc="0" normalizeH="0" baseline="0" noProof="0">
              <a:ln>
                <a:noFill/>
              </a:ln>
              <a:solidFill>
                <a:prstClr val="black"/>
              </a:solidFill>
              <a:effectLst/>
              <a:uLnTx/>
              <a:uFillTx/>
              <a:latin typeface="+mn-lt"/>
              <a:ea typeface="+mn-ea"/>
              <a:cs typeface="+mn-cs"/>
            </a:rPr>
            <a:t>ており</a:t>
          </a:r>
          <a:r>
            <a:rPr kumimoji="0" lang="ja-JP" altLang="ja-JP" sz="1400" b="0" i="0" u="none" strike="noStrike" kern="0" cap="none" spc="0" normalizeH="0" baseline="0" noProof="0">
              <a:ln>
                <a:noFill/>
              </a:ln>
              <a:solidFill>
                <a:prstClr val="black"/>
              </a:solidFill>
              <a:effectLst/>
              <a:uLnTx/>
              <a:uFillTx/>
              <a:latin typeface="+mn-lt"/>
              <a:ea typeface="+mn-ea"/>
              <a:cs typeface="+mn-cs"/>
            </a:rPr>
            <a:t>、将来負担比率の分子は</a:t>
          </a:r>
          <a:r>
            <a:rPr kumimoji="0" lang="ja-JP" altLang="en-US" sz="1400" b="0" i="0" u="none" strike="noStrike" kern="0" cap="none" spc="0" normalizeH="0" baseline="0" noProof="0">
              <a:ln>
                <a:noFill/>
              </a:ln>
              <a:solidFill>
                <a:prstClr val="black"/>
              </a:solidFill>
              <a:effectLst/>
              <a:uLnTx/>
              <a:uFillTx/>
              <a:latin typeface="+mn-lt"/>
              <a:ea typeface="+mn-ea"/>
              <a:cs typeface="+mn-cs"/>
            </a:rPr>
            <a:t>ここ３年は横ばい状態である</a:t>
          </a:r>
          <a:r>
            <a:rPr kumimoji="0" lang="ja-JP" altLang="ja-JP" sz="1400" b="0" i="0" u="none" strike="noStrike" kern="0" cap="none" spc="0" normalizeH="0" baseline="0" noProof="0">
              <a:ln>
                <a:noFill/>
              </a:ln>
              <a:solidFill>
                <a:prstClr val="black"/>
              </a:solidFill>
              <a:effectLst/>
              <a:uLnTx/>
              <a:uFillTx/>
              <a:latin typeface="+mn-lt"/>
              <a:ea typeface="+mn-ea"/>
              <a:cs typeface="+mn-cs"/>
            </a:rPr>
            <a:t>。今後</a:t>
          </a:r>
          <a:r>
            <a:rPr kumimoji="0" lang="ja-JP" altLang="en-US" sz="1400" b="0" i="0" u="none" strike="noStrike" kern="0" cap="none" spc="0" normalizeH="0" baseline="0" noProof="0">
              <a:ln>
                <a:noFill/>
              </a:ln>
              <a:solidFill>
                <a:prstClr val="black"/>
              </a:solidFill>
              <a:effectLst/>
              <a:uLnTx/>
              <a:uFillTx/>
              <a:latin typeface="+mn-lt"/>
              <a:ea typeface="+mn-ea"/>
              <a:cs typeface="+mn-cs"/>
            </a:rPr>
            <a:t>は</a:t>
          </a:r>
          <a:r>
            <a:rPr kumimoji="0" lang="ja-JP" altLang="ja-JP" sz="1400" b="0" i="0" u="none" strike="noStrike" kern="0" cap="none" spc="0" normalizeH="0" baseline="0" noProof="0">
              <a:ln>
                <a:noFill/>
              </a:ln>
              <a:solidFill>
                <a:prstClr val="black"/>
              </a:solidFill>
              <a:effectLst/>
              <a:uLnTx/>
              <a:uFillTx/>
              <a:latin typeface="+mn-lt"/>
              <a:ea typeface="+mn-ea"/>
              <a:cs typeface="+mn-cs"/>
            </a:rPr>
            <a:t>将来負担比率を増加させないよう</a:t>
          </a:r>
          <a:r>
            <a:rPr kumimoji="0" lang="ja-JP" altLang="en-US" sz="1400" b="0" i="0" u="none" strike="noStrike" kern="0" cap="none" spc="0" normalizeH="0" baseline="0" noProof="0">
              <a:ln>
                <a:noFill/>
              </a:ln>
              <a:solidFill>
                <a:prstClr val="black"/>
              </a:solidFill>
              <a:effectLst/>
              <a:uLnTx/>
              <a:uFillTx/>
              <a:latin typeface="+mn-lt"/>
              <a:ea typeface="+mn-ea"/>
              <a:cs typeface="+mn-cs"/>
            </a:rPr>
            <a:t>新規発行地方債を抑制し、充当可能基金への積み増しを行うなど健全な財政運営に努める。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7009738</v>
      </c>
      <c r="BO4" s="379"/>
      <c r="BP4" s="379"/>
      <c r="BQ4" s="379"/>
      <c r="BR4" s="379"/>
      <c r="BS4" s="379"/>
      <c r="BT4" s="379"/>
      <c r="BU4" s="380"/>
      <c r="BV4" s="378">
        <v>7218355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13.7</v>
      </c>
      <c r="CU4" s="556"/>
      <c r="CV4" s="556"/>
      <c r="CW4" s="556"/>
      <c r="CX4" s="556"/>
      <c r="CY4" s="556"/>
      <c r="CZ4" s="556"/>
      <c r="DA4" s="557"/>
      <c r="DB4" s="555">
        <v>7.2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6442527</v>
      </c>
      <c r="BO5" s="384"/>
      <c r="BP5" s="384"/>
      <c r="BQ5" s="384"/>
      <c r="BR5" s="384"/>
      <c r="BS5" s="384"/>
      <c r="BT5" s="384"/>
      <c r="BU5" s="385"/>
      <c r="BV5" s="383">
        <v>6890159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90.2</v>
      </c>
      <c r="CU5" s="354"/>
      <c r="CV5" s="354"/>
      <c r="CW5" s="354"/>
      <c r="CX5" s="354"/>
      <c r="CY5" s="354"/>
      <c r="CZ5" s="354"/>
      <c r="DA5" s="355"/>
      <c r="DB5" s="353">
        <v>88.4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567211</v>
      </c>
      <c r="BO6" s="384"/>
      <c r="BP6" s="384"/>
      <c r="BQ6" s="384"/>
      <c r="BR6" s="384"/>
      <c r="BS6" s="384"/>
      <c r="BT6" s="384"/>
      <c r="BU6" s="385"/>
      <c r="BV6" s="383">
        <v>328196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95.8</v>
      </c>
      <c r="CU6" s="530"/>
      <c r="CV6" s="530"/>
      <c r="CW6" s="530"/>
      <c r="CX6" s="530"/>
      <c r="CY6" s="530"/>
      <c r="CZ6" s="530"/>
      <c r="DA6" s="531"/>
      <c r="DB6" s="529">
        <v>94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24089</v>
      </c>
      <c r="BO7" s="384"/>
      <c r="BP7" s="384"/>
      <c r="BQ7" s="384"/>
      <c r="BR7" s="384"/>
      <c r="BS7" s="384"/>
      <c r="BT7" s="384"/>
      <c r="BU7" s="385"/>
      <c r="BV7" s="383">
        <v>41463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3965592</v>
      </c>
      <c r="CU7" s="384"/>
      <c r="CV7" s="384"/>
      <c r="CW7" s="384"/>
      <c r="CX7" s="384"/>
      <c r="CY7" s="384"/>
      <c r="CZ7" s="384"/>
      <c r="DA7" s="385"/>
      <c r="DB7" s="383">
        <v>3991944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543122</v>
      </c>
      <c r="BO8" s="384"/>
      <c r="BP8" s="384"/>
      <c r="BQ8" s="384"/>
      <c r="BR8" s="384"/>
      <c r="BS8" s="384"/>
      <c r="BT8" s="384"/>
      <c r="BU8" s="385"/>
      <c r="BV8" s="383">
        <v>286733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0.34</v>
      </c>
      <c r="CU8" s="493"/>
      <c r="CV8" s="493"/>
      <c r="CW8" s="493"/>
      <c r="CX8" s="493"/>
      <c r="CY8" s="493"/>
      <c r="CZ8" s="493"/>
      <c r="DA8" s="494"/>
      <c r="DB8" s="492">
        <v>0.34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11896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256389</v>
      </c>
      <c r="BO9" s="384"/>
      <c r="BP9" s="384"/>
      <c r="BQ9" s="384"/>
      <c r="BR9" s="384"/>
      <c r="BS9" s="384"/>
      <c r="BT9" s="384"/>
      <c r="BU9" s="385"/>
      <c r="BV9" s="383">
        <v>-164072</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14.2</v>
      </c>
      <c r="CU9" s="354"/>
      <c r="CV9" s="354"/>
      <c r="CW9" s="354"/>
      <c r="CX9" s="354"/>
      <c r="CY9" s="354"/>
      <c r="CZ9" s="354"/>
      <c r="DA9" s="355"/>
      <c r="DB9" s="353">
        <v>13.1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12648</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16320</v>
      </c>
      <c r="BO10" s="384"/>
      <c r="BP10" s="384"/>
      <c r="BQ10" s="384"/>
      <c r="BR10" s="384"/>
      <c r="BS10" s="384"/>
      <c r="BT10" s="384"/>
      <c r="BU10" s="385"/>
      <c r="BV10" s="383">
        <v>1635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11657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355156</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11594</v>
      </c>
      <c r="S13" s="485"/>
      <c r="T13" s="485"/>
      <c r="U13" s="485"/>
      <c r="V13" s="486"/>
      <c r="W13" s="472" t="s">
        <v>123</v>
      </c>
      <c r="X13" s="396"/>
      <c r="Y13" s="396"/>
      <c r="Z13" s="396"/>
      <c r="AA13" s="396"/>
      <c r="AB13" s="397"/>
      <c r="AC13" s="359">
        <v>381</v>
      </c>
      <c r="AD13" s="360"/>
      <c r="AE13" s="360"/>
      <c r="AF13" s="360"/>
      <c r="AG13" s="361"/>
      <c r="AH13" s="359">
        <v>483</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-82447</v>
      </c>
      <c r="BO13" s="384"/>
      <c r="BP13" s="384"/>
      <c r="BQ13" s="384"/>
      <c r="BR13" s="384"/>
      <c r="BS13" s="384"/>
      <c r="BT13" s="384"/>
      <c r="BU13" s="385"/>
      <c r="BV13" s="383">
        <v>-162437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10.6</v>
      </c>
      <c r="CU13" s="354"/>
      <c r="CV13" s="354"/>
      <c r="CW13" s="354"/>
      <c r="CX13" s="354"/>
      <c r="CY13" s="354"/>
      <c r="CZ13" s="354"/>
      <c r="DA13" s="355"/>
      <c r="DB13" s="353">
        <v>10</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11793</v>
      </c>
      <c r="S14" s="485"/>
      <c r="T14" s="485"/>
      <c r="U14" s="485"/>
      <c r="V14" s="486"/>
      <c r="W14" s="487"/>
      <c r="X14" s="399"/>
      <c r="Y14" s="399"/>
      <c r="Z14" s="399"/>
      <c r="AA14" s="399"/>
      <c r="AB14" s="400"/>
      <c r="AC14" s="477">
        <v>7.6</v>
      </c>
      <c r="AD14" s="478"/>
      <c r="AE14" s="478"/>
      <c r="AF14" s="478"/>
      <c r="AG14" s="479"/>
      <c r="AH14" s="477">
        <v>8.6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62.2</v>
      </c>
      <c r="CU14" s="456"/>
      <c r="CV14" s="456"/>
      <c r="CW14" s="456"/>
      <c r="CX14" s="456"/>
      <c r="CY14" s="456"/>
      <c r="CZ14" s="456"/>
      <c r="DA14" s="457"/>
      <c r="DB14" s="488">
        <v>56.8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11730</v>
      </c>
      <c r="S15" s="485"/>
      <c r="T15" s="485"/>
      <c r="U15" s="485"/>
      <c r="V15" s="486"/>
      <c r="W15" s="472" t="s">
        <v>130</v>
      </c>
      <c r="X15" s="396"/>
      <c r="Y15" s="396"/>
      <c r="Z15" s="396"/>
      <c r="AA15" s="396"/>
      <c r="AB15" s="397"/>
      <c r="AC15" s="359">
        <v>1364</v>
      </c>
      <c r="AD15" s="360"/>
      <c r="AE15" s="360"/>
      <c r="AF15" s="360"/>
      <c r="AG15" s="361"/>
      <c r="AH15" s="359">
        <v>1620</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1000552</v>
      </c>
      <c r="BO15" s="379"/>
      <c r="BP15" s="379"/>
      <c r="BQ15" s="379"/>
      <c r="BR15" s="379"/>
      <c r="BS15" s="379"/>
      <c r="BT15" s="379"/>
      <c r="BU15" s="380"/>
      <c r="BV15" s="378">
        <v>1023179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27.3</v>
      </c>
      <c r="AD16" s="478"/>
      <c r="AE16" s="478"/>
      <c r="AF16" s="478"/>
      <c r="AG16" s="479"/>
      <c r="AH16" s="477">
        <v>29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3019256</v>
      </c>
      <c r="BO16" s="384"/>
      <c r="BP16" s="384"/>
      <c r="BQ16" s="384"/>
      <c r="BR16" s="384"/>
      <c r="BS16" s="384"/>
      <c r="BT16" s="384"/>
      <c r="BU16" s="385"/>
      <c r="BV16" s="383">
        <v>2960297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3253</v>
      </c>
      <c r="AD17" s="360"/>
      <c r="AE17" s="360"/>
      <c r="AF17" s="360"/>
      <c r="AG17" s="361"/>
      <c r="AH17" s="359">
        <v>3476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1278619</v>
      </c>
      <c r="BO17" s="384"/>
      <c r="BP17" s="384"/>
      <c r="BQ17" s="384"/>
      <c r="BR17" s="384"/>
      <c r="BS17" s="384"/>
      <c r="BT17" s="384"/>
      <c r="BU17" s="385"/>
      <c r="BV17" s="383">
        <v>1310692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79.62</v>
      </c>
      <c r="M18" s="448"/>
      <c r="N18" s="448"/>
      <c r="O18" s="448"/>
      <c r="P18" s="448"/>
      <c r="Q18" s="448"/>
      <c r="R18" s="449"/>
      <c r="S18" s="449"/>
      <c r="T18" s="449"/>
      <c r="U18" s="449"/>
      <c r="V18" s="450"/>
      <c r="W18" s="464"/>
      <c r="X18" s="465"/>
      <c r="Y18" s="465"/>
      <c r="Z18" s="465"/>
      <c r="AA18" s="465"/>
      <c r="AB18" s="473"/>
      <c r="AC18" s="347">
        <v>65.099999999999994</v>
      </c>
      <c r="AD18" s="348"/>
      <c r="AE18" s="348"/>
      <c r="AF18" s="348"/>
      <c r="AG18" s="451"/>
      <c r="AH18" s="347">
        <v>62.2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3659157</v>
      </c>
      <c r="BO18" s="384"/>
      <c r="BP18" s="384"/>
      <c r="BQ18" s="384"/>
      <c r="BR18" s="384"/>
      <c r="BS18" s="384"/>
      <c r="BT18" s="384"/>
      <c r="BU18" s="385"/>
      <c r="BV18" s="383">
        <v>3581548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149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5093354</v>
      </c>
      <c r="BO19" s="384"/>
      <c r="BP19" s="384"/>
      <c r="BQ19" s="384"/>
      <c r="BR19" s="384"/>
      <c r="BS19" s="384"/>
      <c r="BT19" s="384"/>
      <c r="BU19" s="385"/>
      <c r="BV19" s="383">
        <v>5008837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5123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8262831</v>
      </c>
      <c r="BO23" s="384"/>
      <c r="BP23" s="384"/>
      <c r="BQ23" s="384"/>
      <c r="BR23" s="384"/>
      <c r="BS23" s="384"/>
      <c r="BT23" s="384"/>
      <c r="BU23" s="385"/>
      <c r="BV23" s="383">
        <v>8158572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6660</v>
      </c>
      <c r="R24" s="360"/>
      <c r="S24" s="360"/>
      <c r="T24" s="360"/>
      <c r="U24" s="360"/>
      <c r="V24" s="361"/>
      <c r="W24" s="425"/>
      <c r="X24" s="416"/>
      <c r="Y24" s="417"/>
      <c r="Z24" s="356" t="s">
        <v>153</v>
      </c>
      <c r="AA24" s="357"/>
      <c r="AB24" s="357"/>
      <c r="AC24" s="357"/>
      <c r="AD24" s="357"/>
      <c r="AE24" s="357"/>
      <c r="AF24" s="357"/>
      <c r="AG24" s="358"/>
      <c r="AH24" s="359">
        <v>108</v>
      </c>
      <c r="AI24" s="360"/>
      <c r="AJ24" s="360"/>
      <c r="AK24" s="360"/>
      <c r="AL24" s="361"/>
      <c r="AM24" s="359">
        <v>350460</v>
      </c>
      <c r="AN24" s="360"/>
      <c r="AO24" s="360"/>
      <c r="AP24" s="360"/>
      <c r="AQ24" s="360"/>
      <c r="AR24" s="361"/>
      <c r="AS24" s="359">
        <v>3245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2082291</v>
      </c>
      <c r="BO24" s="384"/>
      <c r="BP24" s="384"/>
      <c r="BQ24" s="384"/>
      <c r="BR24" s="384"/>
      <c r="BS24" s="384"/>
      <c r="BT24" s="384"/>
      <c r="BU24" s="385"/>
      <c r="BV24" s="383">
        <v>2116054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5355</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2218</v>
      </c>
      <c r="BO25" s="379"/>
      <c r="BP25" s="379"/>
      <c r="BQ25" s="379"/>
      <c r="BR25" s="379"/>
      <c r="BS25" s="379"/>
      <c r="BT25" s="379"/>
      <c r="BU25" s="380"/>
      <c r="BV25" s="378">
        <v>2218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5085</v>
      </c>
      <c r="R26" s="360"/>
      <c r="S26" s="360"/>
      <c r="T26" s="360"/>
      <c r="U26" s="360"/>
      <c r="V26" s="361"/>
      <c r="W26" s="425"/>
      <c r="X26" s="416"/>
      <c r="Y26" s="417"/>
      <c r="Z26" s="356" t="s">
        <v>159</v>
      </c>
      <c r="AA26" s="438"/>
      <c r="AB26" s="438"/>
      <c r="AC26" s="438"/>
      <c r="AD26" s="438"/>
      <c r="AE26" s="438"/>
      <c r="AF26" s="438"/>
      <c r="AG26" s="439"/>
      <c r="AH26" s="359">
        <v>8</v>
      </c>
      <c r="AI26" s="360"/>
      <c r="AJ26" s="360"/>
      <c r="AK26" s="360"/>
      <c r="AL26" s="361"/>
      <c r="AM26" s="359">
        <v>27264</v>
      </c>
      <c r="AN26" s="360"/>
      <c r="AO26" s="360"/>
      <c r="AP26" s="360"/>
      <c r="AQ26" s="360"/>
      <c r="AR26" s="361"/>
      <c r="AS26" s="359">
        <v>3408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2550</v>
      </c>
      <c r="R27" s="360"/>
      <c r="S27" s="360"/>
      <c r="T27" s="360"/>
      <c r="U27" s="360"/>
      <c r="V27" s="361"/>
      <c r="W27" s="425"/>
      <c r="X27" s="416"/>
      <c r="Y27" s="417"/>
      <c r="Z27" s="356" t="s">
        <v>162</v>
      </c>
      <c r="AA27" s="357"/>
      <c r="AB27" s="357"/>
      <c r="AC27" s="357"/>
      <c r="AD27" s="357"/>
      <c r="AE27" s="357"/>
      <c r="AF27" s="357"/>
      <c r="AG27" s="358"/>
      <c r="AH27" s="359">
        <v>1</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226703</v>
      </c>
      <c r="BO27" s="387"/>
      <c r="BP27" s="387"/>
      <c r="BQ27" s="387"/>
      <c r="BR27" s="387"/>
      <c r="BS27" s="387"/>
      <c r="BT27" s="387"/>
      <c r="BU27" s="388"/>
      <c r="BV27" s="386">
        <v>191517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2050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1716448</v>
      </c>
      <c r="BO28" s="379"/>
      <c r="BP28" s="379"/>
      <c r="BQ28" s="379"/>
      <c r="BR28" s="379"/>
      <c r="BS28" s="379"/>
      <c r="BT28" s="379"/>
      <c r="BU28" s="380"/>
      <c r="BV28" s="378">
        <v>1905284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11</v>
      </c>
      <c r="M29" s="360"/>
      <c r="N29" s="360"/>
      <c r="O29" s="360"/>
      <c r="P29" s="361"/>
      <c r="Q29" s="359">
        <v>1950</v>
      </c>
      <c r="R29" s="360"/>
      <c r="S29" s="360"/>
      <c r="T29" s="360"/>
      <c r="U29" s="360"/>
      <c r="V29" s="361"/>
      <c r="W29" s="426"/>
      <c r="X29" s="427"/>
      <c r="Y29" s="428"/>
      <c r="Z29" s="356" t="s">
        <v>170</v>
      </c>
      <c r="AA29" s="357"/>
      <c r="AB29" s="357"/>
      <c r="AC29" s="357"/>
      <c r="AD29" s="357"/>
      <c r="AE29" s="357"/>
      <c r="AF29" s="357"/>
      <c r="AG29" s="358"/>
      <c r="AH29" s="359">
        <v>109</v>
      </c>
      <c r="AI29" s="360"/>
      <c r="AJ29" s="360"/>
      <c r="AK29" s="360"/>
      <c r="AL29" s="361"/>
      <c r="AM29" s="359">
        <v>354305</v>
      </c>
      <c r="AN29" s="360"/>
      <c r="AO29" s="360"/>
      <c r="AP29" s="360"/>
      <c r="AQ29" s="360"/>
      <c r="AR29" s="361"/>
      <c r="AS29" s="359">
        <v>3251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4555</v>
      </c>
      <c r="BO29" s="384"/>
      <c r="BP29" s="384"/>
      <c r="BQ29" s="384"/>
      <c r="BR29" s="384"/>
      <c r="BS29" s="384"/>
      <c r="BT29" s="384"/>
      <c r="BU29" s="385"/>
      <c r="BV29" s="383">
        <v>4554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1249296</v>
      </c>
      <c r="BO30" s="387"/>
      <c r="BP30" s="387"/>
      <c r="BQ30" s="387"/>
      <c r="BR30" s="387"/>
      <c r="BS30" s="387"/>
      <c r="BT30" s="387"/>
      <c r="BU30" s="388"/>
      <c r="BV30" s="386">
        <v>1231748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IF('各会計、関係団体の財政状況及び健全化判断比率'!B30="","",'各会計、関係団体の財政状況及び健全化判断比率'!B30)</f>
        <v>水道事業特別会計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町営浄化槽整備推進事業特別会計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三重県市町総合事務組合　（一般会計）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診療所事業特別会計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井内地域開発事業特別会計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　〃　（共同研修特別会計）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　〃　（デジタル地図特別会計）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　〃　（物品特別会計）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　〃　（退職手当特別会計）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　〃　（消防救急無線特別会計）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　〃　（公平委員会特別会計）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三重地方税管理回収機構(一般会計)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　〃　（滞納整理拡充事業特別会計）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三重県後期高齢者医療広域連合　（一般会計）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12" scale="7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1077293</v>
      </c>
      <c r="S5" s="639"/>
      <c r="T5" s="639"/>
      <c r="U5" s="639"/>
      <c r="V5" s="639"/>
      <c r="W5" s="639"/>
      <c r="X5" s="639"/>
      <c r="Y5" s="686"/>
      <c r="Z5" s="699">
        <v>15.4</v>
      </c>
      <c r="AA5" s="699"/>
      <c r="AB5" s="699"/>
      <c r="AC5" s="699"/>
      <c r="AD5" s="700">
        <v>1077293</v>
      </c>
      <c r="AE5" s="700"/>
      <c r="AF5" s="700"/>
      <c r="AG5" s="700"/>
      <c r="AH5" s="700"/>
      <c r="AI5" s="700"/>
      <c r="AJ5" s="700"/>
      <c r="AK5" s="700"/>
      <c r="AL5" s="687">
        <v>28.2</v>
      </c>
      <c r="AM5" s="656"/>
      <c r="AN5" s="656"/>
      <c r="AO5" s="688"/>
      <c r="AP5" s="675" t="s">
        <v>208</v>
      </c>
      <c r="AQ5" s="676"/>
      <c r="AR5" s="676"/>
      <c r="AS5" s="676"/>
      <c r="AT5" s="676"/>
      <c r="AU5" s="676"/>
      <c r="AV5" s="676"/>
      <c r="AW5" s="676"/>
      <c r="AX5" s="676"/>
      <c r="AY5" s="676"/>
      <c r="AZ5" s="676"/>
      <c r="BA5" s="676"/>
      <c r="BB5" s="676"/>
      <c r="BC5" s="676"/>
      <c r="BD5" s="676"/>
      <c r="BE5" s="676"/>
      <c r="BF5" s="677"/>
      <c r="BG5" s="588">
        <v>1077293</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52928</v>
      </c>
      <c r="S6" s="589"/>
      <c r="T6" s="589"/>
      <c r="U6" s="589"/>
      <c r="V6" s="589"/>
      <c r="W6" s="589"/>
      <c r="X6" s="589"/>
      <c r="Y6" s="590"/>
      <c r="Z6" s="641">
        <v>0.8</v>
      </c>
      <c r="AA6" s="641"/>
      <c r="AB6" s="641"/>
      <c r="AC6" s="641"/>
      <c r="AD6" s="642">
        <v>52928</v>
      </c>
      <c r="AE6" s="642"/>
      <c r="AF6" s="642"/>
      <c r="AG6" s="642"/>
      <c r="AH6" s="642"/>
      <c r="AI6" s="642"/>
      <c r="AJ6" s="642"/>
      <c r="AK6" s="642"/>
      <c r="AL6" s="611">
        <v>1.4</v>
      </c>
      <c r="AM6" s="643"/>
      <c r="AN6" s="643"/>
      <c r="AO6" s="644"/>
      <c r="AP6" s="585" t="s">
        <v>214</v>
      </c>
      <c r="AQ6" s="586"/>
      <c r="AR6" s="586"/>
      <c r="AS6" s="586"/>
      <c r="AT6" s="586"/>
      <c r="AU6" s="586"/>
      <c r="AV6" s="586"/>
      <c r="AW6" s="586"/>
      <c r="AX6" s="586"/>
      <c r="AY6" s="586"/>
      <c r="AZ6" s="586"/>
      <c r="BA6" s="586"/>
      <c r="BB6" s="586"/>
      <c r="BC6" s="586"/>
      <c r="BD6" s="586"/>
      <c r="BE6" s="586"/>
      <c r="BF6" s="587"/>
      <c r="BG6" s="588">
        <v>1077293</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82075</v>
      </c>
      <c r="CS6" s="589"/>
      <c r="CT6" s="589"/>
      <c r="CU6" s="589"/>
      <c r="CV6" s="589"/>
      <c r="CW6" s="589"/>
      <c r="CX6" s="589"/>
      <c r="CY6" s="590"/>
      <c r="CZ6" s="641">
        <v>1.3</v>
      </c>
      <c r="DA6" s="641"/>
      <c r="DB6" s="641"/>
      <c r="DC6" s="641"/>
      <c r="DD6" s="594" t="s">
        <v>209</v>
      </c>
      <c r="DE6" s="589"/>
      <c r="DF6" s="589"/>
      <c r="DG6" s="589"/>
      <c r="DH6" s="589"/>
      <c r="DI6" s="589"/>
      <c r="DJ6" s="589"/>
      <c r="DK6" s="589"/>
      <c r="DL6" s="589"/>
      <c r="DM6" s="589"/>
      <c r="DN6" s="589"/>
      <c r="DO6" s="589"/>
      <c r="DP6" s="590"/>
      <c r="DQ6" s="594">
        <v>82075</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2291</v>
      </c>
      <c r="S7" s="589"/>
      <c r="T7" s="589"/>
      <c r="U7" s="589"/>
      <c r="V7" s="589"/>
      <c r="W7" s="589"/>
      <c r="X7" s="589"/>
      <c r="Y7" s="590"/>
      <c r="Z7" s="641">
        <v>0</v>
      </c>
      <c r="AA7" s="641"/>
      <c r="AB7" s="641"/>
      <c r="AC7" s="641"/>
      <c r="AD7" s="642">
        <v>2291</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422442</v>
      </c>
      <c r="BH7" s="589"/>
      <c r="BI7" s="589"/>
      <c r="BJ7" s="589"/>
      <c r="BK7" s="589"/>
      <c r="BL7" s="589"/>
      <c r="BM7" s="589"/>
      <c r="BN7" s="590"/>
      <c r="BO7" s="641">
        <v>39.200000000000003</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797944</v>
      </c>
      <c r="CS7" s="589"/>
      <c r="CT7" s="589"/>
      <c r="CU7" s="589"/>
      <c r="CV7" s="589"/>
      <c r="CW7" s="589"/>
      <c r="CX7" s="589"/>
      <c r="CY7" s="590"/>
      <c r="CZ7" s="641">
        <v>12.4</v>
      </c>
      <c r="DA7" s="641"/>
      <c r="DB7" s="641"/>
      <c r="DC7" s="641"/>
      <c r="DD7" s="594">
        <v>20160</v>
      </c>
      <c r="DE7" s="589"/>
      <c r="DF7" s="589"/>
      <c r="DG7" s="589"/>
      <c r="DH7" s="589"/>
      <c r="DI7" s="589"/>
      <c r="DJ7" s="589"/>
      <c r="DK7" s="589"/>
      <c r="DL7" s="589"/>
      <c r="DM7" s="589"/>
      <c r="DN7" s="589"/>
      <c r="DO7" s="589"/>
      <c r="DP7" s="590"/>
      <c r="DQ7" s="594">
        <v>681025</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8003</v>
      </c>
      <c r="S8" s="589"/>
      <c r="T8" s="589"/>
      <c r="U8" s="589"/>
      <c r="V8" s="589"/>
      <c r="W8" s="589"/>
      <c r="X8" s="589"/>
      <c r="Y8" s="590"/>
      <c r="Z8" s="641">
        <v>0.1</v>
      </c>
      <c r="AA8" s="641"/>
      <c r="AB8" s="641"/>
      <c r="AC8" s="641"/>
      <c r="AD8" s="642">
        <v>8003</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17393</v>
      </c>
      <c r="BH8" s="589"/>
      <c r="BI8" s="589"/>
      <c r="BJ8" s="589"/>
      <c r="BK8" s="589"/>
      <c r="BL8" s="589"/>
      <c r="BM8" s="589"/>
      <c r="BN8" s="590"/>
      <c r="BO8" s="641">
        <v>1.6</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1722442</v>
      </c>
      <c r="CS8" s="589"/>
      <c r="CT8" s="589"/>
      <c r="CU8" s="589"/>
      <c r="CV8" s="589"/>
      <c r="CW8" s="589"/>
      <c r="CX8" s="589"/>
      <c r="CY8" s="590"/>
      <c r="CZ8" s="641">
        <v>26.7</v>
      </c>
      <c r="DA8" s="641"/>
      <c r="DB8" s="641"/>
      <c r="DC8" s="641"/>
      <c r="DD8" s="594">
        <v>66287</v>
      </c>
      <c r="DE8" s="589"/>
      <c r="DF8" s="589"/>
      <c r="DG8" s="589"/>
      <c r="DH8" s="589"/>
      <c r="DI8" s="589"/>
      <c r="DJ8" s="589"/>
      <c r="DK8" s="589"/>
      <c r="DL8" s="589"/>
      <c r="DM8" s="589"/>
      <c r="DN8" s="589"/>
      <c r="DO8" s="589"/>
      <c r="DP8" s="590"/>
      <c r="DQ8" s="594">
        <v>1027421</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4576</v>
      </c>
      <c r="S9" s="589"/>
      <c r="T9" s="589"/>
      <c r="U9" s="589"/>
      <c r="V9" s="589"/>
      <c r="W9" s="589"/>
      <c r="X9" s="589"/>
      <c r="Y9" s="590"/>
      <c r="Z9" s="641">
        <v>0.1</v>
      </c>
      <c r="AA9" s="641"/>
      <c r="AB9" s="641"/>
      <c r="AC9" s="641"/>
      <c r="AD9" s="642">
        <v>4576</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356827</v>
      </c>
      <c r="BH9" s="589"/>
      <c r="BI9" s="589"/>
      <c r="BJ9" s="589"/>
      <c r="BK9" s="589"/>
      <c r="BL9" s="589"/>
      <c r="BM9" s="589"/>
      <c r="BN9" s="590"/>
      <c r="BO9" s="641">
        <v>33.1</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1031348</v>
      </c>
      <c r="CS9" s="589"/>
      <c r="CT9" s="589"/>
      <c r="CU9" s="589"/>
      <c r="CV9" s="589"/>
      <c r="CW9" s="589"/>
      <c r="CX9" s="589"/>
      <c r="CY9" s="590"/>
      <c r="CZ9" s="641">
        <v>16</v>
      </c>
      <c r="DA9" s="641"/>
      <c r="DB9" s="641"/>
      <c r="DC9" s="641"/>
      <c r="DD9" s="594">
        <v>9947</v>
      </c>
      <c r="DE9" s="589"/>
      <c r="DF9" s="589"/>
      <c r="DG9" s="589"/>
      <c r="DH9" s="589"/>
      <c r="DI9" s="589"/>
      <c r="DJ9" s="589"/>
      <c r="DK9" s="589"/>
      <c r="DL9" s="589"/>
      <c r="DM9" s="589"/>
      <c r="DN9" s="589"/>
      <c r="DO9" s="589"/>
      <c r="DP9" s="590"/>
      <c r="DQ9" s="594">
        <v>975963</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117040</v>
      </c>
      <c r="S10" s="589"/>
      <c r="T10" s="589"/>
      <c r="U10" s="589"/>
      <c r="V10" s="589"/>
      <c r="W10" s="589"/>
      <c r="X10" s="589"/>
      <c r="Y10" s="590"/>
      <c r="Z10" s="641">
        <v>1.7</v>
      </c>
      <c r="AA10" s="641"/>
      <c r="AB10" s="641"/>
      <c r="AC10" s="641"/>
      <c r="AD10" s="642">
        <v>117040</v>
      </c>
      <c r="AE10" s="642"/>
      <c r="AF10" s="642"/>
      <c r="AG10" s="642"/>
      <c r="AH10" s="642"/>
      <c r="AI10" s="642"/>
      <c r="AJ10" s="642"/>
      <c r="AK10" s="642"/>
      <c r="AL10" s="611">
        <v>3.1</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11782</v>
      </c>
      <c r="BH10" s="589"/>
      <c r="BI10" s="589"/>
      <c r="BJ10" s="589"/>
      <c r="BK10" s="589"/>
      <c r="BL10" s="589"/>
      <c r="BM10" s="589"/>
      <c r="BN10" s="590"/>
      <c r="BO10" s="641">
        <v>1.1000000000000001</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221</v>
      </c>
      <c r="CS10" s="589"/>
      <c r="CT10" s="589"/>
      <c r="CU10" s="589"/>
      <c r="CV10" s="589"/>
      <c r="CW10" s="589"/>
      <c r="CX10" s="589"/>
      <c r="CY10" s="590"/>
      <c r="CZ10" s="641" t="s">
        <v>221</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36440</v>
      </c>
      <c r="BH11" s="589"/>
      <c r="BI11" s="589"/>
      <c r="BJ11" s="589"/>
      <c r="BK11" s="589"/>
      <c r="BL11" s="589"/>
      <c r="BM11" s="589"/>
      <c r="BN11" s="590"/>
      <c r="BO11" s="641">
        <v>3.4</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243899</v>
      </c>
      <c r="CS11" s="589"/>
      <c r="CT11" s="589"/>
      <c r="CU11" s="589"/>
      <c r="CV11" s="589"/>
      <c r="CW11" s="589"/>
      <c r="CX11" s="589"/>
      <c r="CY11" s="590"/>
      <c r="CZ11" s="641">
        <v>3.8</v>
      </c>
      <c r="DA11" s="641"/>
      <c r="DB11" s="641"/>
      <c r="DC11" s="641"/>
      <c r="DD11" s="594">
        <v>139764</v>
      </c>
      <c r="DE11" s="589"/>
      <c r="DF11" s="589"/>
      <c r="DG11" s="589"/>
      <c r="DH11" s="589"/>
      <c r="DI11" s="589"/>
      <c r="DJ11" s="589"/>
      <c r="DK11" s="589"/>
      <c r="DL11" s="589"/>
      <c r="DM11" s="589"/>
      <c r="DN11" s="589"/>
      <c r="DO11" s="589"/>
      <c r="DP11" s="590"/>
      <c r="DQ11" s="594">
        <v>119288</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565036</v>
      </c>
      <c r="BH12" s="589"/>
      <c r="BI12" s="589"/>
      <c r="BJ12" s="589"/>
      <c r="BK12" s="589"/>
      <c r="BL12" s="589"/>
      <c r="BM12" s="589"/>
      <c r="BN12" s="590"/>
      <c r="BO12" s="641">
        <v>52.4</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21176</v>
      </c>
      <c r="CS12" s="589"/>
      <c r="CT12" s="589"/>
      <c r="CU12" s="589"/>
      <c r="CV12" s="589"/>
      <c r="CW12" s="589"/>
      <c r="CX12" s="589"/>
      <c r="CY12" s="590"/>
      <c r="CZ12" s="641">
        <v>0.3</v>
      </c>
      <c r="DA12" s="641"/>
      <c r="DB12" s="641"/>
      <c r="DC12" s="641"/>
      <c r="DD12" s="594" t="s">
        <v>221</v>
      </c>
      <c r="DE12" s="589"/>
      <c r="DF12" s="589"/>
      <c r="DG12" s="589"/>
      <c r="DH12" s="589"/>
      <c r="DI12" s="589"/>
      <c r="DJ12" s="589"/>
      <c r="DK12" s="589"/>
      <c r="DL12" s="589"/>
      <c r="DM12" s="589"/>
      <c r="DN12" s="589"/>
      <c r="DO12" s="589"/>
      <c r="DP12" s="590"/>
      <c r="DQ12" s="594">
        <v>19158</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8222</v>
      </c>
      <c r="S13" s="589"/>
      <c r="T13" s="589"/>
      <c r="U13" s="589"/>
      <c r="V13" s="589"/>
      <c r="W13" s="589"/>
      <c r="X13" s="589"/>
      <c r="Y13" s="590"/>
      <c r="Z13" s="641">
        <v>0.1</v>
      </c>
      <c r="AA13" s="641"/>
      <c r="AB13" s="641"/>
      <c r="AC13" s="641"/>
      <c r="AD13" s="642">
        <v>8222</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564968</v>
      </c>
      <c r="BH13" s="589"/>
      <c r="BI13" s="589"/>
      <c r="BJ13" s="589"/>
      <c r="BK13" s="589"/>
      <c r="BL13" s="589"/>
      <c r="BM13" s="589"/>
      <c r="BN13" s="590"/>
      <c r="BO13" s="641">
        <v>52.4</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634252</v>
      </c>
      <c r="CS13" s="589"/>
      <c r="CT13" s="589"/>
      <c r="CU13" s="589"/>
      <c r="CV13" s="589"/>
      <c r="CW13" s="589"/>
      <c r="CX13" s="589"/>
      <c r="CY13" s="590"/>
      <c r="CZ13" s="641">
        <v>9.8000000000000007</v>
      </c>
      <c r="DA13" s="641"/>
      <c r="DB13" s="641"/>
      <c r="DC13" s="641"/>
      <c r="DD13" s="594">
        <v>457811</v>
      </c>
      <c r="DE13" s="589"/>
      <c r="DF13" s="589"/>
      <c r="DG13" s="589"/>
      <c r="DH13" s="589"/>
      <c r="DI13" s="589"/>
      <c r="DJ13" s="589"/>
      <c r="DK13" s="589"/>
      <c r="DL13" s="589"/>
      <c r="DM13" s="589"/>
      <c r="DN13" s="589"/>
      <c r="DO13" s="589"/>
      <c r="DP13" s="590"/>
      <c r="DQ13" s="594">
        <v>183793</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33280</v>
      </c>
      <c r="BH14" s="589"/>
      <c r="BI14" s="589"/>
      <c r="BJ14" s="589"/>
      <c r="BK14" s="589"/>
      <c r="BL14" s="589"/>
      <c r="BM14" s="589"/>
      <c r="BN14" s="590"/>
      <c r="BO14" s="641">
        <v>3.1</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460086</v>
      </c>
      <c r="CS14" s="589"/>
      <c r="CT14" s="589"/>
      <c r="CU14" s="589"/>
      <c r="CV14" s="589"/>
      <c r="CW14" s="589"/>
      <c r="CX14" s="589"/>
      <c r="CY14" s="590"/>
      <c r="CZ14" s="641">
        <v>7.1</v>
      </c>
      <c r="DA14" s="641"/>
      <c r="DB14" s="641"/>
      <c r="DC14" s="641"/>
      <c r="DD14" s="594">
        <v>164970</v>
      </c>
      <c r="DE14" s="589"/>
      <c r="DF14" s="589"/>
      <c r="DG14" s="589"/>
      <c r="DH14" s="589"/>
      <c r="DI14" s="589"/>
      <c r="DJ14" s="589"/>
      <c r="DK14" s="589"/>
      <c r="DL14" s="589"/>
      <c r="DM14" s="589"/>
      <c r="DN14" s="589"/>
      <c r="DO14" s="589"/>
      <c r="DP14" s="590"/>
      <c r="DQ14" s="594">
        <v>283168</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4662</v>
      </c>
      <c r="S15" s="589"/>
      <c r="T15" s="589"/>
      <c r="U15" s="589"/>
      <c r="V15" s="589"/>
      <c r="W15" s="589"/>
      <c r="X15" s="589"/>
      <c r="Y15" s="590"/>
      <c r="Z15" s="641">
        <v>0.1</v>
      </c>
      <c r="AA15" s="641"/>
      <c r="AB15" s="641"/>
      <c r="AC15" s="641"/>
      <c r="AD15" s="642">
        <v>4662</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56535</v>
      </c>
      <c r="BH15" s="589"/>
      <c r="BI15" s="589"/>
      <c r="BJ15" s="589"/>
      <c r="BK15" s="589"/>
      <c r="BL15" s="589"/>
      <c r="BM15" s="589"/>
      <c r="BN15" s="590"/>
      <c r="BO15" s="641">
        <v>5.2</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707543</v>
      </c>
      <c r="CS15" s="589"/>
      <c r="CT15" s="589"/>
      <c r="CU15" s="589"/>
      <c r="CV15" s="589"/>
      <c r="CW15" s="589"/>
      <c r="CX15" s="589"/>
      <c r="CY15" s="590"/>
      <c r="CZ15" s="641">
        <v>11</v>
      </c>
      <c r="DA15" s="641"/>
      <c r="DB15" s="641"/>
      <c r="DC15" s="641"/>
      <c r="DD15" s="594">
        <v>265207</v>
      </c>
      <c r="DE15" s="589"/>
      <c r="DF15" s="589"/>
      <c r="DG15" s="589"/>
      <c r="DH15" s="589"/>
      <c r="DI15" s="589"/>
      <c r="DJ15" s="589"/>
      <c r="DK15" s="589"/>
      <c r="DL15" s="589"/>
      <c r="DM15" s="589"/>
      <c r="DN15" s="589"/>
      <c r="DO15" s="589"/>
      <c r="DP15" s="590"/>
      <c r="DQ15" s="594">
        <v>428747</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2762953</v>
      </c>
      <c r="S16" s="589"/>
      <c r="T16" s="589"/>
      <c r="U16" s="589"/>
      <c r="V16" s="589"/>
      <c r="W16" s="589"/>
      <c r="X16" s="589"/>
      <c r="Y16" s="590"/>
      <c r="Z16" s="641">
        <v>39.4</v>
      </c>
      <c r="AA16" s="641"/>
      <c r="AB16" s="641"/>
      <c r="AC16" s="641"/>
      <c r="AD16" s="642">
        <v>2449045</v>
      </c>
      <c r="AE16" s="642"/>
      <c r="AF16" s="642"/>
      <c r="AG16" s="642"/>
      <c r="AH16" s="642"/>
      <c r="AI16" s="642"/>
      <c r="AJ16" s="642"/>
      <c r="AK16" s="642"/>
      <c r="AL16" s="611">
        <v>64.099999999999994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14471</v>
      </c>
      <c r="CS16" s="589"/>
      <c r="CT16" s="589"/>
      <c r="CU16" s="589"/>
      <c r="CV16" s="589"/>
      <c r="CW16" s="589"/>
      <c r="CX16" s="589"/>
      <c r="CY16" s="590"/>
      <c r="CZ16" s="641">
        <v>0.2</v>
      </c>
      <c r="DA16" s="641"/>
      <c r="DB16" s="641"/>
      <c r="DC16" s="641"/>
      <c r="DD16" s="594" t="s">
        <v>221</v>
      </c>
      <c r="DE16" s="589"/>
      <c r="DF16" s="589"/>
      <c r="DG16" s="589"/>
      <c r="DH16" s="589"/>
      <c r="DI16" s="589"/>
      <c r="DJ16" s="589"/>
      <c r="DK16" s="589"/>
      <c r="DL16" s="589"/>
      <c r="DM16" s="589"/>
      <c r="DN16" s="589"/>
      <c r="DO16" s="589"/>
      <c r="DP16" s="590"/>
      <c r="DQ16" s="594">
        <v>914</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2449045</v>
      </c>
      <c r="S17" s="589"/>
      <c r="T17" s="589"/>
      <c r="U17" s="589"/>
      <c r="V17" s="589"/>
      <c r="W17" s="589"/>
      <c r="X17" s="589"/>
      <c r="Y17" s="590"/>
      <c r="Z17" s="641">
        <v>34.9</v>
      </c>
      <c r="AA17" s="641"/>
      <c r="AB17" s="641"/>
      <c r="AC17" s="641"/>
      <c r="AD17" s="642">
        <v>2449045</v>
      </c>
      <c r="AE17" s="642"/>
      <c r="AF17" s="642"/>
      <c r="AG17" s="642"/>
      <c r="AH17" s="642"/>
      <c r="AI17" s="642"/>
      <c r="AJ17" s="642"/>
      <c r="AK17" s="642"/>
      <c r="AL17" s="611">
        <v>64.099999999999994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727291</v>
      </c>
      <c r="CS17" s="589"/>
      <c r="CT17" s="589"/>
      <c r="CU17" s="589"/>
      <c r="CV17" s="589"/>
      <c r="CW17" s="589"/>
      <c r="CX17" s="589"/>
      <c r="CY17" s="590"/>
      <c r="CZ17" s="641">
        <v>11.3</v>
      </c>
      <c r="DA17" s="641"/>
      <c r="DB17" s="641"/>
      <c r="DC17" s="641"/>
      <c r="DD17" s="594" t="s">
        <v>221</v>
      </c>
      <c r="DE17" s="589"/>
      <c r="DF17" s="589"/>
      <c r="DG17" s="589"/>
      <c r="DH17" s="589"/>
      <c r="DI17" s="589"/>
      <c r="DJ17" s="589"/>
      <c r="DK17" s="589"/>
      <c r="DL17" s="589"/>
      <c r="DM17" s="589"/>
      <c r="DN17" s="589"/>
      <c r="DO17" s="589"/>
      <c r="DP17" s="590"/>
      <c r="DQ17" s="594">
        <v>724591</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313907</v>
      </c>
      <c r="S18" s="589"/>
      <c r="T18" s="589"/>
      <c r="U18" s="589"/>
      <c r="V18" s="589"/>
      <c r="W18" s="589"/>
      <c r="X18" s="589"/>
      <c r="Y18" s="590"/>
      <c r="Z18" s="641">
        <v>4.5</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4037968</v>
      </c>
      <c r="S20" s="589"/>
      <c r="T20" s="589"/>
      <c r="U20" s="589"/>
      <c r="V20" s="589"/>
      <c r="W20" s="589"/>
      <c r="X20" s="589"/>
      <c r="Y20" s="590"/>
      <c r="Z20" s="641">
        <v>57.6</v>
      </c>
      <c r="AA20" s="641"/>
      <c r="AB20" s="641"/>
      <c r="AC20" s="641"/>
      <c r="AD20" s="642">
        <v>3724060</v>
      </c>
      <c r="AE20" s="642"/>
      <c r="AF20" s="642"/>
      <c r="AG20" s="642"/>
      <c r="AH20" s="642"/>
      <c r="AI20" s="642"/>
      <c r="AJ20" s="642"/>
      <c r="AK20" s="642"/>
      <c r="AL20" s="611">
        <v>97.5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6442527</v>
      </c>
      <c r="CS20" s="589"/>
      <c r="CT20" s="589"/>
      <c r="CU20" s="589"/>
      <c r="CV20" s="589"/>
      <c r="CW20" s="589"/>
      <c r="CX20" s="589"/>
      <c r="CY20" s="590"/>
      <c r="CZ20" s="641">
        <v>100</v>
      </c>
      <c r="DA20" s="641"/>
      <c r="DB20" s="641"/>
      <c r="DC20" s="641"/>
      <c r="DD20" s="594">
        <v>1124146</v>
      </c>
      <c r="DE20" s="589"/>
      <c r="DF20" s="589"/>
      <c r="DG20" s="589"/>
      <c r="DH20" s="589"/>
      <c r="DI20" s="589"/>
      <c r="DJ20" s="589"/>
      <c r="DK20" s="589"/>
      <c r="DL20" s="589"/>
      <c r="DM20" s="589"/>
      <c r="DN20" s="589"/>
      <c r="DO20" s="589"/>
      <c r="DP20" s="590"/>
      <c r="DQ20" s="594">
        <v>4526143</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1160</v>
      </c>
      <c r="S21" s="589"/>
      <c r="T21" s="589"/>
      <c r="U21" s="589"/>
      <c r="V21" s="589"/>
      <c r="W21" s="589"/>
      <c r="X21" s="589"/>
      <c r="Y21" s="590"/>
      <c r="Z21" s="641">
        <v>0</v>
      </c>
      <c r="AA21" s="641"/>
      <c r="AB21" s="641"/>
      <c r="AC21" s="641"/>
      <c r="AD21" s="642">
        <v>1160</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15039</v>
      </c>
      <c r="S22" s="589"/>
      <c r="T22" s="589"/>
      <c r="U22" s="589"/>
      <c r="V22" s="589"/>
      <c r="W22" s="589"/>
      <c r="X22" s="589"/>
      <c r="Y22" s="590"/>
      <c r="Z22" s="641">
        <v>0.2</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155096</v>
      </c>
      <c r="S23" s="589"/>
      <c r="T23" s="589"/>
      <c r="U23" s="589"/>
      <c r="V23" s="589"/>
      <c r="W23" s="589"/>
      <c r="X23" s="589"/>
      <c r="Y23" s="590"/>
      <c r="Z23" s="641">
        <v>2.2000000000000002</v>
      </c>
      <c r="AA23" s="641"/>
      <c r="AB23" s="641"/>
      <c r="AC23" s="641"/>
      <c r="AD23" s="642">
        <v>90186</v>
      </c>
      <c r="AE23" s="642"/>
      <c r="AF23" s="642"/>
      <c r="AG23" s="642"/>
      <c r="AH23" s="642"/>
      <c r="AI23" s="642"/>
      <c r="AJ23" s="642"/>
      <c r="AK23" s="642"/>
      <c r="AL23" s="611">
        <v>2.4</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5635</v>
      </c>
      <c r="S24" s="589"/>
      <c r="T24" s="589"/>
      <c r="U24" s="589"/>
      <c r="V24" s="589"/>
      <c r="W24" s="589"/>
      <c r="X24" s="589"/>
      <c r="Y24" s="590"/>
      <c r="Z24" s="641">
        <v>0.1</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2441147</v>
      </c>
      <c r="CS24" s="639"/>
      <c r="CT24" s="639"/>
      <c r="CU24" s="639"/>
      <c r="CV24" s="639"/>
      <c r="CW24" s="639"/>
      <c r="CX24" s="639"/>
      <c r="CY24" s="686"/>
      <c r="CZ24" s="690">
        <v>37.9</v>
      </c>
      <c r="DA24" s="691"/>
      <c r="DB24" s="691"/>
      <c r="DC24" s="692"/>
      <c r="DD24" s="685">
        <v>1904214</v>
      </c>
      <c r="DE24" s="639"/>
      <c r="DF24" s="639"/>
      <c r="DG24" s="639"/>
      <c r="DH24" s="639"/>
      <c r="DI24" s="639"/>
      <c r="DJ24" s="639"/>
      <c r="DK24" s="686"/>
      <c r="DL24" s="685">
        <v>1876358</v>
      </c>
      <c r="DM24" s="639"/>
      <c r="DN24" s="639"/>
      <c r="DO24" s="639"/>
      <c r="DP24" s="639"/>
      <c r="DQ24" s="639"/>
      <c r="DR24" s="639"/>
      <c r="DS24" s="639"/>
      <c r="DT24" s="639"/>
      <c r="DU24" s="639"/>
      <c r="DV24" s="686"/>
      <c r="DW24" s="687">
        <v>46.2</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475081</v>
      </c>
      <c r="S25" s="589"/>
      <c r="T25" s="589"/>
      <c r="U25" s="589"/>
      <c r="V25" s="589"/>
      <c r="W25" s="589"/>
      <c r="X25" s="589"/>
      <c r="Y25" s="590"/>
      <c r="Z25" s="641">
        <v>6.8</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1046608</v>
      </c>
      <c r="CS25" s="607"/>
      <c r="CT25" s="607"/>
      <c r="CU25" s="607"/>
      <c r="CV25" s="607"/>
      <c r="CW25" s="607"/>
      <c r="CX25" s="607"/>
      <c r="CY25" s="608"/>
      <c r="CZ25" s="591">
        <v>16.2</v>
      </c>
      <c r="DA25" s="609"/>
      <c r="DB25" s="609"/>
      <c r="DC25" s="610"/>
      <c r="DD25" s="594">
        <v>952176</v>
      </c>
      <c r="DE25" s="607"/>
      <c r="DF25" s="607"/>
      <c r="DG25" s="607"/>
      <c r="DH25" s="607"/>
      <c r="DI25" s="607"/>
      <c r="DJ25" s="607"/>
      <c r="DK25" s="608"/>
      <c r="DL25" s="594">
        <v>930725</v>
      </c>
      <c r="DM25" s="607"/>
      <c r="DN25" s="607"/>
      <c r="DO25" s="607"/>
      <c r="DP25" s="607"/>
      <c r="DQ25" s="607"/>
      <c r="DR25" s="607"/>
      <c r="DS25" s="607"/>
      <c r="DT25" s="607"/>
      <c r="DU25" s="607"/>
      <c r="DV25" s="608"/>
      <c r="DW25" s="611">
        <v>22.9</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653577</v>
      </c>
      <c r="CS26" s="589"/>
      <c r="CT26" s="589"/>
      <c r="CU26" s="589"/>
      <c r="CV26" s="589"/>
      <c r="CW26" s="589"/>
      <c r="CX26" s="589"/>
      <c r="CY26" s="590"/>
      <c r="CZ26" s="591">
        <v>10.1</v>
      </c>
      <c r="DA26" s="609"/>
      <c r="DB26" s="609"/>
      <c r="DC26" s="610"/>
      <c r="DD26" s="594">
        <v>568320</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564082</v>
      </c>
      <c r="S27" s="589"/>
      <c r="T27" s="589"/>
      <c r="U27" s="589"/>
      <c r="V27" s="589"/>
      <c r="W27" s="589"/>
      <c r="X27" s="589"/>
      <c r="Y27" s="590"/>
      <c r="Z27" s="641">
        <v>8</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1077293</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667248</v>
      </c>
      <c r="CS27" s="607"/>
      <c r="CT27" s="607"/>
      <c r="CU27" s="607"/>
      <c r="CV27" s="607"/>
      <c r="CW27" s="607"/>
      <c r="CX27" s="607"/>
      <c r="CY27" s="608"/>
      <c r="CZ27" s="591">
        <v>10.4</v>
      </c>
      <c r="DA27" s="609"/>
      <c r="DB27" s="609"/>
      <c r="DC27" s="610"/>
      <c r="DD27" s="594">
        <v>227447</v>
      </c>
      <c r="DE27" s="607"/>
      <c r="DF27" s="607"/>
      <c r="DG27" s="607"/>
      <c r="DH27" s="607"/>
      <c r="DI27" s="607"/>
      <c r="DJ27" s="607"/>
      <c r="DK27" s="608"/>
      <c r="DL27" s="594">
        <v>221042</v>
      </c>
      <c r="DM27" s="607"/>
      <c r="DN27" s="607"/>
      <c r="DO27" s="607"/>
      <c r="DP27" s="607"/>
      <c r="DQ27" s="607"/>
      <c r="DR27" s="607"/>
      <c r="DS27" s="607"/>
      <c r="DT27" s="607"/>
      <c r="DU27" s="607"/>
      <c r="DV27" s="608"/>
      <c r="DW27" s="611">
        <v>5.4</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16662</v>
      </c>
      <c r="S28" s="589"/>
      <c r="T28" s="589"/>
      <c r="U28" s="589"/>
      <c r="V28" s="589"/>
      <c r="W28" s="589"/>
      <c r="X28" s="589"/>
      <c r="Y28" s="590"/>
      <c r="Z28" s="641">
        <v>0.2</v>
      </c>
      <c r="AA28" s="641"/>
      <c r="AB28" s="641"/>
      <c r="AC28" s="641"/>
      <c r="AD28" s="642">
        <v>3218</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727291</v>
      </c>
      <c r="CS28" s="589"/>
      <c r="CT28" s="589"/>
      <c r="CU28" s="589"/>
      <c r="CV28" s="589"/>
      <c r="CW28" s="589"/>
      <c r="CX28" s="589"/>
      <c r="CY28" s="590"/>
      <c r="CZ28" s="591">
        <v>11.3</v>
      </c>
      <c r="DA28" s="609"/>
      <c r="DB28" s="609"/>
      <c r="DC28" s="610"/>
      <c r="DD28" s="594">
        <v>724591</v>
      </c>
      <c r="DE28" s="589"/>
      <c r="DF28" s="589"/>
      <c r="DG28" s="589"/>
      <c r="DH28" s="589"/>
      <c r="DI28" s="589"/>
      <c r="DJ28" s="589"/>
      <c r="DK28" s="590"/>
      <c r="DL28" s="594">
        <v>724591</v>
      </c>
      <c r="DM28" s="589"/>
      <c r="DN28" s="589"/>
      <c r="DO28" s="589"/>
      <c r="DP28" s="589"/>
      <c r="DQ28" s="589"/>
      <c r="DR28" s="589"/>
      <c r="DS28" s="589"/>
      <c r="DT28" s="589"/>
      <c r="DU28" s="589"/>
      <c r="DV28" s="590"/>
      <c r="DW28" s="611">
        <v>17.899999999999999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300</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727291</v>
      </c>
      <c r="CS29" s="607"/>
      <c r="CT29" s="607"/>
      <c r="CU29" s="607"/>
      <c r="CV29" s="607"/>
      <c r="CW29" s="607"/>
      <c r="CX29" s="607"/>
      <c r="CY29" s="608"/>
      <c r="CZ29" s="591">
        <v>11.3</v>
      </c>
      <c r="DA29" s="609"/>
      <c r="DB29" s="609"/>
      <c r="DC29" s="610"/>
      <c r="DD29" s="594">
        <v>724591</v>
      </c>
      <c r="DE29" s="607"/>
      <c r="DF29" s="607"/>
      <c r="DG29" s="607"/>
      <c r="DH29" s="607"/>
      <c r="DI29" s="607"/>
      <c r="DJ29" s="607"/>
      <c r="DK29" s="608"/>
      <c r="DL29" s="594">
        <v>724591</v>
      </c>
      <c r="DM29" s="607"/>
      <c r="DN29" s="607"/>
      <c r="DO29" s="607"/>
      <c r="DP29" s="607"/>
      <c r="DQ29" s="607"/>
      <c r="DR29" s="607"/>
      <c r="DS29" s="607"/>
      <c r="DT29" s="607"/>
      <c r="DU29" s="607"/>
      <c r="DV29" s="608"/>
      <c r="DW29" s="611">
        <v>17.899999999999999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522795</v>
      </c>
      <c r="S30" s="589"/>
      <c r="T30" s="589"/>
      <c r="U30" s="589"/>
      <c r="V30" s="589"/>
      <c r="W30" s="589"/>
      <c r="X30" s="589"/>
      <c r="Y30" s="590"/>
      <c r="Z30" s="641">
        <v>7.5</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98.6</v>
      </c>
      <c r="BH30" s="655"/>
      <c r="BI30" s="655"/>
      <c r="BJ30" s="655"/>
      <c r="BK30" s="655"/>
      <c r="BL30" s="655"/>
      <c r="BM30" s="656">
        <v>91.9</v>
      </c>
      <c r="BN30" s="655"/>
      <c r="BO30" s="655"/>
      <c r="BP30" s="655"/>
      <c r="BQ30" s="657"/>
      <c r="BR30" s="654">
        <v>97.7</v>
      </c>
      <c r="BS30" s="655"/>
      <c r="BT30" s="655"/>
      <c r="BU30" s="655"/>
      <c r="BV30" s="655"/>
      <c r="BW30" s="655"/>
      <c r="BX30" s="656">
        <v>91.4</v>
      </c>
      <c r="BY30" s="655"/>
      <c r="BZ30" s="655"/>
      <c r="CA30" s="655"/>
      <c r="CB30" s="657"/>
      <c r="CD30" s="660"/>
      <c r="CE30" s="661"/>
      <c r="CF30" s="625" t="s">
        <v>293</v>
      </c>
      <c r="CG30" s="622"/>
      <c r="CH30" s="622"/>
      <c r="CI30" s="622"/>
      <c r="CJ30" s="622"/>
      <c r="CK30" s="622"/>
      <c r="CL30" s="622"/>
      <c r="CM30" s="622"/>
      <c r="CN30" s="622"/>
      <c r="CO30" s="622"/>
      <c r="CP30" s="622"/>
      <c r="CQ30" s="623"/>
      <c r="CR30" s="588">
        <v>636869</v>
      </c>
      <c r="CS30" s="589"/>
      <c r="CT30" s="589"/>
      <c r="CU30" s="589"/>
      <c r="CV30" s="589"/>
      <c r="CW30" s="589"/>
      <c r="CX30" s="589"/>
      <c r="CY30" s="590"/>
      <c r="CZ30" s="591">
        <v>9.9</v>
      </c>
      <c r="DA30" s="609"/>
      <c r="DB30" s="609"/>
      <c r="DC30" s="610"/>
      <c r="DD30" s="594">
        <v>634169</v>
      </c>
      <c r="DE30" s="589"/>
      <c r="DF30" s="589"/>
      <c r="DG30" s="589"/>
      <c r="DH30" s="589"/>
      <c r="DI30" s="589"/>
      <c r="DJ30" s="589"/>
      <c r="DK30" s="590"/>
      <c r="DL30" s="594">
        <v>634169</v>
      </c>
      <c r="DM30" s="589"/>
      <c r="DN30" s="589"/>
      <c r="DO30" s="589"/>
      <c r="DP30" s="589"/>
      <c r="DQ30" s="589"/>
      <c r="DR30" s="589"/>
      <c r="DS30" s="589"/>
      <c r="DT30" s="589"/>
      <c r="DU30" s="589"/>
      <c r="DV30" s="590"/>
      <c r="DW30" s="611">
        <v>15.6</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178196</v>
      </c>
      <c r="S31" s="589"/>
      <c r="T31" s="589"/>
      <c r="U31" s="589"/>
      <c r="V31" s="589"/>
      <c r="W31" s="589"/>
      <c r="X31" s="589"/>
      <c r="Y31" s="590"/>
      <c r="Z31" s="641">
        <v>2.5</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99.2</v>
      </c>
      <c r="BH31" s="607"/>
      <c r="BI31" s="607"/>
      <c r="BJ31" s="607"/>
      <c r="BK31" s="607"/>
      <c r="BL31" s="607"/>
      <c r="BM31" s="643">
        <v>91.8</v>
      </c>
      <c r="BN31" s="653"/>
      <c r="BO31" s="653"/>
      <c r="BP31" s="653"/>
      <c r="BQ31" s="617"/>
      <c r="BR31" s="652">
        <v>97.6</v>
      </c>
      <c r="BS31" s="607"/>
      <c r="BT31" s="607"/>
      <c r="BU31" s="607"/>
      <c r="BV31" s="607"/>
      <c r="BW31" s="607"/>
      <c r="BX31" s="643">
        <v>91.5</v>
      </c>
      <c r="BY31" s="653"/>
      <c r="BZ31" s="653"/>
      <c r="CA31" s="653"/>
      <c r="CB31" s="617"/>
      <c r="CD31" s="660"/>
      <c r="CE31" s="661"/>
      <c r="CF31" s="625" t="s">
        <v>297</v>
      </c>
      <c r="CG31" s="622"/>
      <c r="CH31" s="622"/>
      <c r="CI31" s="622"/>
      <c r="CJ31" s="622"/>
      <c r="CK31" s="622"/>
      <c r="CL31" s="622"/>
      <c r="CM31" s="622"/>
      <c r="CN31" s="622"/>
      <c r="CO31" s="622"/>
      <c r="CP31" s="622"/>
      <c r="CQ31" s="623"/>
      <c r="CR31" s="588">
        <v>90422</v>
      </c>
      <c r="CS31" s="607"/>
      <c r="CT31" s="607"/>
      <c r="CU31" s="607"/>
      <c r="CV31" s="607"/>
      <c r="CW31" s="607"/>
      <c r="CX31" s="607"/>
      <c r="CY31" s="608"/>
      <c r="CZ31" s="591">
        <v>1.4</v>
      </c>
      <c r="DA31" s="609"/>
      <c r="DB31" s="609"/>
      <c r="DC31" s="610"/>
      <c r="DD31" s="594">
        <v>90422</v>
      </c>
      <c r="DE31" s="607"/>
      <c r="DF31" s="607"/>
      <c r="DG31" s="607"/>
      <c r="DH31" s="607"/>
      <c r="DI31" s="607"/>
      <c r="DJ31" s="607"/>
      <c r="DK31" s="608"/>
      <c r="DL31" s="594">
        <v>90422</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296596</v>
      </c>
      <c r="S32" s="589"/>
      <c r="T32" s="589"/>
      <c r="U32" s="589"/>
      <c r="V32" s="589"/>
      <c r="W32" s="589"/>
      <c r="X32" s="589"/>
      <c r="Y32" s="590"/>
      <c r="Z32" s="641">
        <v>4.2</v>
      </c>
      <c r="AA32" s="641"/>
      <c r="AB32" s="641"/>
      <c r="AC32" s="641"/>
      <c r="AD32" s="642">
        <v>797</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v>
      </c>
      <c r="BH32" s="573"/>
      <c r="BI32" s="573"/>
      <c r="BJ32" s="573"/>
      <c r="BK32" s="573"/>
      <c r="BL32" s="573"/>
      <c r="BM32" s="636">
        <v>91.3</v>
      </c>
      <c r="BN32" s="573"/>
      <c r="BO32" s="573"/>
      <c r="BP32" s="573"/>
      <c r="BQ32" s="630"/>
      <c r="BR32" s="651">
        <v>97.7</v>
      </c>
      <c r="BS32" s="573"/>
      <c r="BT32" s="573"/>
      <c r="BU32" s="573"/>
      <c r="BV32" s="573"/>
      <c r="BW32" s="573"/>
      <c r="BX32" s="636">
        <v>90.8</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741128</v>
      </c>
      <c r="S33" s="589"/>
      <c r="T33" s="589"/>
      <c r="U33" s="589"/>
      <c r="V33" s="589"/>
      <c r="W33" s="589"/>
      <c r="X33" s="589"/>
      <c r="Y33" s="590"/>
      <c r="Z33" s="641">
        <v>10.6</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2862763</v>
      </c>
      <c r="CS33" s="607"/>
      <c r="CT33" s="607"/>
      <c r="CU33" s="607"/>
      <c r="CV33" s="607"/>
      <c r="CW33" s="607"/>
      <c r="CX33" s="607"/>
      <c r="CY33" s="608"/>
      <c r="CZ33" s="591">
        <v>44.4</v>
      </c>
      <c r="DA33" s="609"/>
      <c r="DB33" s="609"/>
      <c r="DC33" s="610"/>
      <c r="DD33" s="594">
        <v>2424241</v>
      </c>
      <c r="DE33" s="607"/>
      <c r="DF33" s="607"/>
      <c r="DG33" s="607"/>
      <c r="DH33" s="607"/>
      <c r="DI33" s="607"/>
      <c r="DJ33" s="607"/>
      <c r="DK33" s="608"/>
      <c r="DL33" s="594">
        <v>1782799</v>
      </c>
      <c r="DM33" s="607"/>
      <c r="DN33" s="607"/>
      <c r="DO33" s="607"/>
      <c r="DP33" s="607"/>
      <c r="DQ33" s="607"/>
      <c r="DR33" s="607"/>
      <c r="DS33" s="607"/>
      <c r="DT33" s="607"/>
      <c r="DU33" s="607"/>
      <c r="DV33" s="608"/>
      <c r="DW33" s="611">
        <v>43.9</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943917</v>
      </c>
      <c r="CS34" s="589"/>
      <c r="CT34" s="589"/>
      <c r="CU34" s="589"/>
      <c r="CV34" s="589"/>
      <c r="CW34" s="589"/>
      <c r="CX34" s="589"/>
      <c r="CY34" s="590"/>
      <c r="CZ34" s="591">
        <v>14.7</v>
      </c>
      <c r="DA34" s="609"/>
      <c r="DB34" s="609"/>
      <c r="DC34" s="610"/>
      <c r="DD34" s="594">
        <v>753987</v>
      </c>
      <c r="DE34" s="589"/>
      <c r="DF34" s="589"/>
      <c r="DG34" s="589"/>
      <c r="DH34" s="589"/>
      <c r="DI34" s="589"/>
      <c r="DJ34" s="589"/>
      <c r="DK34" s="590"/>
      <c r="DL34" s="594">
        <v>591602</v>
      </c>
      <c r="DM34" s="589"/>
      <c r="DN34" s="589"/>
      <c r="DO34" s="589"/>
      <c r="DP34" s="589"/>
      <c r="DQ34" s="589"/>
      <c r="DR34" s="589"/>
      <c r="DS34" s="589"/>
      <c r="DT34" s="589"/>
      <c r="DU34" s="589"/>
      <c r="DV34" s="590"/>
      <c r="DW34" s="611">
        <v>14.6</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237928</v>
      </c>
      <c r="S35" s="589"/>
      <c r="T35" s="589"/>
      <c r="U35" s="589"/>
      <c r="V35" s="589"/>
      <c r="W35" s="589"/>
      <c r="X35" s="589"/>
      <c r="Y35" s="590"/>
      <c r="Z35" s="641">
        <v>3.4</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1038631</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13560</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46540</v>
      </c>
      <c r="CS35" s="607"/>
      <c r="CT35" s="607"/>
      <c r="CU35" s="607"/>
      <c r="CV35" s="607"/>
      <c r="CW35" s="607"/>
      <c r="CX35" s="607"/>
      <c r="CY35" s="608"/>
      <c r="CZ35" s="591">
        <v>0.7</v>
      </c>
      <c r="DA35" s="609"/>
      <c r="DB35" s="609"/>
      <c r="DC35" s="610"/>
      <c r="DD35" s="594">
        <v>42071</v>
      </c>
      <c r="DE35" s="607"/>
      <c r="DF35" s="607"/>
      <c r="DG35" s="607"/>
      <c r="DH35" s="607"/>
      <c r="DI35" s="607"/>
      <c r="DJ35" s="607"/>
      <c r="DK35" s="608"/>
      <c r="DL35" s="594">
        <v>42071</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7009738</v>
      </c>
      <c r="S36" s="629"/>
      <c r="T36" s="629"/>
      <c r="U36" s="629"/>
      <c r="V36" s="629"/>
      <c r="W36" s="629"/>
      <c r="X36" s="629"/>
      <c r="Y36" s="632"/>
      <c r="Z36" s="633">
        <v>100</v>
      </c>
      <c r="AA36" s="633"/>
      <c r="AB36" s="633"/>
      <c r="AC36" s="633"/>
      <c r="AD36" s="634">
        <v>3819421</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287313</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-8455</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931833</v>
      </c>
      <c r="CS36" s="589"/>
      <c r="CT36" s="589"/>
      <c r="CU36" s="589"/>
      <c r="CV36" s="589"/>
      <c r="CW36" s="589"/>
      <c r="CX36" s="589"/>
      <c r="CY36" s="590"/>
      <c r="CZ36" s="591">
        <v>14.5</v>
      </c>
      <c r="DA36" s="609"/>
      <c r="DB36" s="609"/>
      <c r="DC36" s="610"/>
      <c r="DD36" s="594">
        <v>843021</v>
      </c>
      <c r="DE36" s="589"/>
      <c r="DF36" s="589"/>
      <c r="DG36" s="589"/>
      <c r="DH36" s="589"/>
      <c r="DI36" s="589"/>
      <c r="DJ36" s="589"/>
      <c r="DK36" s="590"/>
      <c r="DL36" s="594">
        <v>781936</v>
      </c>
      <c r="DM36" s="589"/>
      <c r="DN36" s="589"/>
      <c r="DO36" s="589"/>
      <c r="DP36" s="589"/>
      <c r="DQ36" s="589"/>
      <c r="DR36" s="589"/>
      <c r="DS36" s="589"/>
      <c r="DT36" s="589"/>
      <c r="DU36" s="589"/>
      <c r="DV36" s="590"/>
      <c r="DW36" s="611">
        <v>19.3</v>
      </c>
      <c r="DX36" s="612"/>
      <c r="DY36" s="612"/>
      <c r="DZ36" s="612"/>
      <c r="EA36" s="612"/>
      <c r="EB36" s="612"/>
      <c r="EC36" s="613"/>
    </row>
    <row r="37" spans="2:133" ht="11.25" customHeight="1">
      <c r="AQ37" s="614" t="s">
        <v>315</v>
      </c>
      <c r="AR37" s="615"/>
      <c r="AS37" s="615"/>
      <c r="AT37" s="615"/>
      <c r="AU37" s="615"/>
      <c r="AV37" s="615"/>
      <c r="AW37" s="615"/>
      <c r="AX37" s="615"/>
      <c r="AY37" s="616"/>
      <c r="AZ37" s="588">
        <v>86908</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2178</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326156</v>
      </c>
      <c r="CS37" s="607"/>
      <c r="CT37" s="607"/>
      <c r="CU37" s="607"/>
      <c r="CV37" s="607"/>
      <c r="CW37" s="607"/>
      <c r="CX37" s="607"/>
      <c r="CY37" s="608"/>
      <c r="CZ37" s="591">
        <v>5.0999999999999996</v>
      </c>
      <c r="DA37" s="609"/>
      <c r="DB37" s="609"/>
      <c r="DC37" s="610"/>
      <c r="DD37" s="594">
        <v>294856</v>
      </c>
      <c r="DE37" s="607"/>
      <c r="DF37" s="607"/>
      <c r="DG37" s="607"/>
      <c r="DH37" s="607"/>
      <c r="DI37" s="607"/>
      <c r="DJ37" s="607"/>
      <c r="DK37" s="608"/>
      <c r="DL37" s="594">
        <v>288777</v>
      </c>
      <c r="DM37" s="607"/>
      <c r="DN37" s="607"/>
      <c r="DO37" s="607"/>
      <c r="DP37" s="607"/>
      <c r="DQ37" s="607"/>
      <c r="DR37" s="607"/>
      <c r="DS37" s="607"/>
      <c r="DT37" s="607"/>
      <c r="DU37" s="607"/>
      <c r="DV37" s="608"/>
      <c r="DW37" s="611">
        <v>7.1</v>
      </c>
      <c r="DX37" s="612"/>
      <c r="DY37" s="612"/>
      <c r="DZ37" s="612"/>
      <c r="EA37" s="612"/>
      <c r="EB37" s="612"/>
      <c r="EC37" s="613"/>
    </row>
    <row r="38" spans="2:133" ht="11.25" customHeight="1">
      <c r="AQ38" s="614" t="s">
        <v>318</v>
      </c>
      <c r="AR38" s="615"/>
      <c r="AS38" s="615"/>
      <c r="AT38" s="615"/>
      <c r="AU38" s="615"/>
      <c r="AV38" s="615"/>
      <c r="AW38" s="615"/>
      <c r="AX38" s="615"/>
      <c r="AY38" s="616"/>
      <c r="AZ38" s="588">
        <v>22979</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3634</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647604</v>
      </c>
      <c r="CS38" s="589"/>
      <c r="CT38" s="589"/>
      <c r="CU38" s="589"/>
      <c r="CV38" s="589"/>
      <c r="CW38" s="589"/>
      <c r="CX38" s="589"/>
      <c r="CY38" s="590"/>
      <c r="CZ38" s="591">
        <v>10.1</v>
      </c>
      <c r="DA38" s="609"/>
      <c r="DB38" s="609"/>
      <c r="DC38" s="610"/>
      <c r="DD38" s="594">
        <v>519847</v>
      </c>
      <c r="DE38" s="589"/>
      <c r="DF38" s="589"/>
      <c r="DG38" s="589"/>
      <c r="DH38" s="589"/>
      <c r="DI38" s="589"/>
      <c r="DJ38" s="589"/>
      <c r="DK38" s="590"/>
      <c r="DL38" s="594">
        <v>367190</v>
      </c>
      <c r="DM38" s="589"/>
      <c r="DN38" s="589"/>
      <c r="DO38" s="589"/>
      <c r="DP38" s="589"/>
      <c r="DQ38" s="589"/>
      <c r="DR38" s="589"/>
      <c r="DS38" s="589"/>
      <c r="DT38" s="589"/>
      <c r="DU38" s="589"/>
      <c r="DV38" s="590"/>
      <c r="DW38" s="611">
        <v>9</v>
      </c>
      <c r="DX38" s="612"/>
      <c r="DY38" s="612"/>
      <c r="DZ38" s="612"/>
      <c r="EA38" s="612"/>
      <c r="EB38" s="612"/>
      <c r="EC38" s="613"/>
    </row>
    <row r="39" spans="2:133" ht="11.25" customHeight="1">
      <c r="AQ39" s="614" t="s">
        <v>321</v>
      </c>
      <c r="AR39" s="615"/>
      <c r="AS39" s="615"/>
      <c r="AT39" s="615"/>
      <c r="AU39" s="615"/>
      <c r="AV39" s="615"/>
      <c r="AW39" s="615"/>
      <c r="AX39" s="615"/>
      <c r="AY39" s="616"/>
      <c r="AZ39" s="588">
        <v>1053</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73</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33869</v>
      </c>
      <c r="CS39" s="607"/>
      <c r="CT39" s="607"/>
      <c r="CU39" s="607"/>
      <c r="CV39" s="607"/>
      <c r="CW39" s="607"/>
      <c r="CX39" s="607"/>
      <c r="CY39" s="608"/>
      <c r="CZ39" s="591">
        <v>0.5</v>
      </c>
      <c r="DA39" s="609"/>
      <c r="DB39" s="609"/>
      <c r="DC39" s="610"/>
      <c r="DD39" s="594">
        <v>9315</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184537</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105</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259000</v>
      </c>
      <c r="CS40" s="589"/>
      <c r="CT40" s="589"/>
      <c r="CU40" s="589"/>
      <c r="CV40" s="589"/>
      <c r="CW40" s="589"/>
      <c r="CX40" s="589"/>
      <c r="CY40" s="590"/>
      <c r="CZ40" s="591">
        <v>4</v>
      </c>
      <c r="DA40" s="609"/>
      <c r="DB40" s="609"/>
      <c r="DC40" s="610"/>
      <c r="DD40" s="594">
        <v>256000</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455841</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269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1138617</v>
      </c>
      <c r="CS42" s="589"/>
      <c r="CT42" s="589"/>
      <c r="CU42" s="589"/>
      <c r="CV42" s="589"/>
      <c r="CW42" s="589"/>
      <c r="CX42" s="589"/>
      <c r="CY42" s="590"/>
      <c r="CZ42" s="591">
        <v>17.7</v>
      </c>
      <c r="DA42" s="592"/>
      <c r="DB42" s="592"/>
      <c r="DC42" s="593"/>
      <c r="DD42" s="594">
        <v>197688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25562</v>
      </c>
      <c r="CS43" s="607"/>
      <c r="CT43" s="607"/>
      <c r="CU43" s="607"/>
      <c r="CV43" s="607"/>
      <c r="CW43" s="607"/>
      <c r="CX43" s="607"/>
      <c r="CY43" s="608"/>
      <c r="CZ43" s="591">
        <v>0.4</v>
      </c>
      <c r="DA43" s="609"/>
      <c r="DB43" s="609"/>
      <c r="DC43" s="610"/>
      <c r="DD43" s="594">
        <v>25562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1124146</v>
      </c>
      <c r="CS44" s="589"/>
      <c r="CT44" s="589"/>
      <c r="CU44" s="589"/>
      <c r="CV44" s="589"/>
      <c r="CW44" s="589"/>
      <c r="CX44" s="589"/>
      <c r="CY44" s="590"/>
      <c r="CZ44" s="591">
        <v>17.399999999999999</v>
      </c>
      <c r="DA44" s="592"/>
      <c r="DB44" s="592"/>
      <c r="DC44" s="593"/>
      <c r="DD44" s="594">
        <v>196774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777280</v>
      </c>
      <c r="CS45" s="607"/>
      <c r="CT45" s="607"/>
      <c r="CU45" s="607"/>
      <c r="CV45" s="607"/>
      <c r="CW45" s="607"/>
      <c r="CX45" s="607"/>
      <c r="CY45" s="608"/>
      <c r="CZ45" s="591">
        <v>12.1</v>
      </c>
      <c r="DA45" s="609"/>
      <c r="DB45" s="609"/>
      <c r="DC45" s="610"/>
      <c r="DD45" s="594">
        <v>51878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322866</v>
      </c>
      <c r="CS46" s="589"/>
      <c r="CT46" s="589"/>
      <c r="CU46" s="589"/>
      <c r="CV46" s="589"/>
      <c r="CW46" s="589"/>
      <c r="CX46" s="589"/>
      <c r="CY46" s="590"/>
      <c r="CZ46" s="591">
        <v>5</v>
      </c>
      <c r="DA46" s="592"/>
      <c r="DB46" s="592"/>
      <c r="DC46" s="593"/>
      <c r="DD46" s="594">
        <v>120896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14471</v>
      </c>
      <c r="CS47" s="607"/>
      <c r="CT47" s="607"/>
      <c r="CU47" s="607"/>
      <c r="CV47" s="607"/>
      <c r="CW47" s="607"/>
      <c r="CX47" s="607"/>
      <c r="CY47" s="608"/>
      <c r="CZ47" s="591">
        <v>0.2</v>
      </c>
      <c r="DA47" s="609"/>
      <c r="DB47" s="609"/>
      <c r="DC47" s="610"/>
      <c r="DD47" s="594">
        <v>914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6442527</v>
      </c>
      <c r="CS49" s="573"/>
      <c r="CT49" s="573"/>
      <c r="CU49" s="573"/>
      <c r="CV49" s="573"/>
      <c r="CW49" s="573"/>
      <c r="CX49" s="573"/>
      <c r="CY49" s="574"/>
      <c r="CZ49" s="575">
        <v>100</v>
      </c>
      <c r="DA49" s="576"/>
      <c r="DB49" s="576"/>
      <c r="DC49" s="577"/>
      <c r="DD49" s="578">
        <v>4526143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12" scale="8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5" zoomScaleNormal="65" zoomScaleSheetLayoutView="70" workbookViewId="0">
      <selection activeCell="C2" sqref="C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6908</v>
      </c>
      <c r="R7" s="1101"/>
      <c r="S7" s="1101"/>
      <c r="T7" s="1101"/>
      <c r="U7" s="1101"/>
      <c r="V7" s="1101">
        <v>6352</v>
      </c>
      <c r="W7" s="1101"/>
      <c r="X7" s="1101"/>
      <c r="Y7" s="1101"/>
      <c r="Z7" s="1101"/>
      <c r="AA7" s="1101">
        <v>556</v>
      </c>
      <c r="AB7" s="1101"/>
      <c r="AC7" s="1101"/>
      <c r="AD7" s="1101"/>
      <c r="AE7" s="1102"/>
      <c r="AF7" s="1103">
        <v>532</v>
      </c>
      <c r="AG7" s="1104"/>
      <c r="AH7" s="1104"/>
      <c r="AI7" s="1104"/>
      <c r="AJ7" s="1105"/>
      <c r="AK7" s="1087">
        <v>168</v>
      </c>
      <c r="AL7" s="1088"/>
      <c r="AM7" s="1088"/>
      <c r="AN7" s="1088"/>
      <c r="AO7" s="1088"/>
      <c r="AP7" s="1088">
        <v>8263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365</v>
      </c>
      <c r="C8" s="1028"/>
      <c r="D8" s="1028"/>
      <c r="E8" s="1028"/>
      <c r="F8" s="1028"/>
      <c r="G8" s="1028"/>
      <c r="H8" s="1028"/>
      <c r="I8" s="1028"/>
      <c r="J8" s="1028"/>
      <c r="K8" s="1028"/>
      <c r="L8" s="1028"/>
      <c r="M8" s="1028"/>
      <c r="N8" s="1028"/>
      <c r="O8" s="1028"/>
      <c r="P8" s="1029"/>
      <c r="Q8" s="1039">
        <v>121</v>
      </c>
      <c r="R8" s="1040"/>
      <c r="S8" s="1040"/>
      <c r="T8" s="1040"/>
      <c r="U8" s="1040"/>
      <c r="V8" s="1040">
        <v>111</v>
      </c>
      <c r="W8" s="1040"/>
      <c r="X8" s="1040"/>
      <c r="Y8" s="1040"/>
      <c r="Z8" s="1040"/>
      <c r="AA8" s="1040">
        <v>11</v>
      </c>
      <c r="AB8" s="1040"/>
      <c r="AC8" s="1040"/>
      <c r="AD8" s="1040"/>
      <c r="AE8" s="1041"/>
      <c r="AF8" s="1033">
        <v>11</v>
      </c>
      <c r="AG8" s="1034"/>
      <c r="AH8" s="1034"/>
      <c r="AI8" s="1034"/>
      <c r="AJ8" s="1035"/>
      <c r="AK8" s="1082" t="s">
        <v>537</v>
      </c>
      <c r="AL8" s="1083"/>
      <c r="AM8" s="1083"/>
      <c r="AN8" s="1083"/>
      <c r="AO8" s="1083"/>
      <c r="AP8" s="1083" t="s">
        <v>537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7029</v>
      </c>
      <c r="R23" s="1065"/>
      <c r="S23" s="1065"/>
      <c r="T23" s="1065"/>
      <c r="U23" s="1065"/>
      <c r="V23" s="1065">
        <v>6463</v>
      </c>
      <c r="W23" s="1065"/>
      <c r="X23" s="1065"/>
      <c r="Y23" s="1065"/>
      <c r="Z23" s="1065"/>
      <c r="AA23" s="1065">
        <v>567</v>
      </c>
      <c r="AB23" s="1065"/>
      <c r="AC23" s="1065"/>
      <c r="AD23" s="1065"/>
      <c r="AE23" s="1066"/>
      <c r="AF23" s="1067">
        <v>543</v>
      </c>
      <c r="AG23" s="1065"/>
      <c r="AH23" s="1065"/>
      <c r="AI23" s="1065"/>
      <c r="AJ23" s="1068"/>
      <c r="AK23" s="1069"/>
      <c r="AL23" s="1070"/>
      <c r="AM23" s="1070"/>
      <c r="AN23" s="1070"/>
      <c r="AO23" s="1070"/>
      <c r="AP23" s="1065">
        <v>8263</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1691</v>
      </c>
      <c r="R28" s="1050"/>
      <c r="S28" s="1050"/>
      <c r="T28" s="1050"/>
      <c r="U28" s="1050"/>
      <c r="V28" s="1050">
        <v>1678</v>
      </c>
      <c r="W28" s="1050"/>
      <c r="X28" s="1050"/>
      <c r="Y28" s="1050"/>
      <c r="Z28" s="1050"/>
      <c r="AA28" s="1050">
        <v>14</v>
      </c>
      <c r="AB28" s="1050"/>
      <c r="AC28" s="1050"/>
      <c r="AD28" s="1050"/>
      <c r="AE28" s="1051"/>
      <c r="AF28" s="1052">
        <v>14</v>
      </c>
      <c r="AG28" s="1050"/>
      <c r="AH28" s="1050"/>
      <c r="AI28" s="1050"/>
      <c r="AJ28" s="1053"/>
      <c r="AK28" s="1054">
        <v>185</v>
      </c>
      <c r="AL28" s="1042"/>
      <c r="AM28" s="1042"/>
      <c r="AN28" s="1042"/>
      <c r="AO28" s="1042"/>
      <c r="AP28" s="1042" t="s">
        <v>537</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264</v>
      </c>
      <c r="R29" s="1040"/>
      <c r="S29" s="1040"/>
      <c r="T29" s="1040"/>
      <c r="U29" s="1040"/>
      <c r="V29" s="1040">
        <v>261</v>
      </c>
      <c r="W29" s="1040"/>
      <c r="X29" s="1040"/>
      <c r="Y29" s="1040"/>
      <c r="Z29" s="1040"/>
      <c r="AA29" s="1040">
        <v>4</v>
      </c>
      <c r="AB29" s="1040"/>
      <c r="AC29" s="1040"/>
      <c r="AD29" s="1040"/>
      <c r="AE29" s="1041"/>
      <c r="AF29" s="1033">
        <v>4</v>
      </c>
      <c r="AG29" s="1034"/>
      <c r="AH29" s="1034"/>
      <c r="AI29" s="1034"/>
      <c r="AJ29" s="1035"/>
      <c r="AK29" s="976">
        <v>172</v>
      </c>
      <c r="AL29" s="967"/>
      <c r="AM29" s="967"/>
      <c r="AN29" s="967"/>
      <c r="AO29" s="967"/>
      <c r="AP29" s="967" t="s">
        <v>537</v>
      </c>
      <c r="AQ29" s="967"/>
      <c r="AR29" s="967"/>
      <c r="AS29" s="967"/>
      <c r="AT29" s="967"/>
      <c r="AU29" s="967" t="s">
        <v>537</v>
      </c>
      <c r="AV29" s="967"/>
      <c r="AW29" s="967"/>
      <c r="AX29" s="967"/>
      <c r="AY29" s="967"/>
      <c r="AZ29" s="1038" t="s">
        <v>537</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242</v>
      </c>
      <c r="R30" s="1040"/>
      <c r="S30" s="1040"/>
      <c r="T30" s="1040"/>
      <c r="U30" s="1040"/>
      <c r="V30" s="1040">
        <v>307</v>
      </c>
      <c r="W30" s="1040"/>
      <c r="X30" s="1040"/>
      <c r="Y30" s="1040"/>
      <c r="Z30" s="1040"/>
      <c r="AA30" s="1040">
        <v>65</v>
      </c>
      <c r="AB30" s="1040"/>
      <c r="AC30" s="1040"/>
      <c r="AD30" s="1040"/>
      <c r="AE30" s="1041"/>
      <c r="AF30" s="1033">
        <v>74</v>
      </c>
      <c r="AG30" s="1034"/>
      <c r="AH30" s="1034"/>
      <c r="AI30" s="1034"/>
      <c r="AJ30" s="1035"/>
      <c r="AK30" s="976">
        <v>259</v>
      </c>
      <c r="AL30" s="967"/>
      <c r="AM30" s="967"/>
      <c r="AN30" s="967"/>
      <c r="AO30" s="967"/>
      <c r="AP30" s="967">
        <v>1437</v>
      </c>
      <c r="AQ30" s="967"/>
      <c r="AR30" s="967"/>
      <c r="AS30" s="967"/>
      <c r="AT30" s="967"/>
      <c r="AU30" s="967">
        <v>743</v>
      </c>
      <c r="AV30" s="967"/>
      <c r="AW30" s="967"/>
      <c r="AX30" s="967"/>
      <c r="AY30" s="967"/>
      <c r="AZ30" s="1038" t="s">
        <v>537</v>
      </c>
      <c r="BA30" s="1038"/>
      <c r="BB30" s="1038"/>
      <c r="BC30" s="1038"/>
      <c r="BD30" s="1038"/>
      <c r="BE30" s="1022" t="s">
        <v>382</v>
      </c>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131</v>
      </c>
      <c r="R31" s="1040"/>
      <c r="S31" s="1040"/>
      <c r="T31" s="1040"/>
      <c r="U31" s="1040"/>
      <c r="V31" s="1040">
        <v>130</v>
      </c>
      <c r="W31" s="1040"/>
      <c r="X31" s="1040"/>
      <c r="Y31" s="1040"/>
      <c r="Z31" s="1040"/>
      <c r="AA31" s="1040">
        <v>1</v>
      </c>
      <c r="AB31" s="1040"/>
      <c r="AC31" s="1040"/>
      <c r="AD31" s="1040"/>
      <c r="AE31" s="1041"/>
      <c r="AF31" s="1033">
        <v>1</v>
      </c>
      <c r="AG31" s="1034"/>
      <c r="AH31" s="1034"/>
      <c r="AI31" s="1034"/>
      <c r="AJ31" s="1035"/>
      <c r="AK31" s="976">
        <v>23</v>
      </c>
      <c r="AL31" s="967"/>
      <c r="AM31" s="967"/>
      <c r="AN31" s="967"/>
      <c r="AO31" s="967"/>
      <c r="AP31" s="967">
        <v>184</v>
      </c>
      <c r="AQ31" s="967"/>
      <c r="AR31" s="967"/>
      <c r="AS31" s="967"/>
      <c r="AT31" s="967"/>
      <c r="AU31" s="967">
        <v>68</v>
      </c>
      <c r="AV31" s="967"/>
      <c r="AW31" s="967"/>
      <c r="AX31" s="967"/>
      <c r="AY31" s="967"/>
      <c r="AZ31" s="1038" t="s">
        <v>537</v>
      </c>
      <c r="BA31" s="1038"/>
      <c r="BB31" s="1038"/>
      <c r="BC31" s="1038"/>
      <c r="BD31" s="1038"/>
      <c r="BE31" s="1022" t="s">
        <v>564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68</v>
      </c>
      <c r="R32" s="1040"/>
      <c r="S32" s="1040"/>
      <c r="T32" s="1040"/>
      <c r="U32" s="1040"/>
      <c r="V32" s="1040">
        <v>68</v>
      </c>
      <c r="W32" s="1040"/>
      <c r="X32" s="1040"/>
      <c r="Y32" s="1040"/>
      <c r="Z32" s="1040"/>
      <c r="AA32" s="1040">
        <v>0</v>
      </c>
      <c r="AB32" s="1040"/>
      <c r="AC32" s="1040"/>
      <c r="AD32" s="1040"/>
      <c r="AE32" s="1041"/>
      <c r="AF32" s="1033">
        <v>33</v>
      </c>
      <c r="AG32" s="1034"/>
      <c r="AH32" s="1034"/>
      <c r="AI32" s="1034"/>
      <c r="AJ32" s="1035"/>
      <c r="AK32" s="976">
        <v>1</v>
      </c>
      <c r="AL32" s="967"/>
      <c r="AM32" s="967"/>
      <c r="AN32" s="967"/>
      <c r="AO32" s="967"/>
      <c r="AP32" s="967" t="s">
        <v>537</v>
      </c>
      <c r="AQ32" s="967"/>
      <c r="AR32" s="967"/>
      <c r="AS32" s="967"/>
      <c r="AT32" s="967"/>
      <c r="AU32" s="967" t="s">
        <v>537</v>
      </c>
      <c r="AV32" s="967"/>
      <c r="AW32" s="967"/>
      <c r="AX32" s="967"/>
      <c r="AY32" s="967"/>
      <c r="AZ32" s="1038" t="s">
        <v>537</v>
      </c>
      <c r="BA32" s="1038"/>
      <c r="BB32" s="1038"/>
      <c r="BC32" s="1038"/>
      <c r="BD32" s="1038"/>
      <c r="BE32" s="1022" t="s">
        <v>564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125</v>
      </c>
      <c r="AG63" s="955"/>
      <c r="AH63" s="955"/>
      <c r="AI63" s="955"/>
      <c r="AJ63" s="1020"/>
      <c r="AK63" s="1021"/>
      <c r="AL63" s="959"/>
      <c r="AM63" s="959"/>
      <c r="AN63" s="959"/>
      <c r="AO63" s="959"/>
      <c r="AP63" s="955">
        <v>1621</v>
      </c>
      <c r="AQ63" s="955"/>
      <c r="AR63" s="955"/>
      <c r="AS63" s="955"/>
      <c r="AT63" s="955"/>
      <c r="AU63" s="955">
        <v>811</v>
      </c>
      <c r="AV63" s="955"/>
      <c r="AW63" s="955"/>
      <c r="AX63" s="955"/>
      <c r="AY63" s="955"/>
      <c r="AZ63" s="1015"/>
      <c r="BA63" s="1015"/>
      <c r="BB63" s="1015"/>
      <c r="BC63" s="1015"/>
      <c r="BD63" s="1015"/>
      <c r="BE63" s="956"/>
      <c r="BF63" s="956"/>
      <c r="BG63" s="956"/>
      <c r="BH63" s="956"/>
      <c r="BI63" s="957"/>
      <c r="BJ63" s="1016" t="s">
        <v>387</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390</v>
      </c>
      <c r="R66" s="998"/>
      <c r="S66" s="998"/>
      <c r="T66" s="998"/>
      <c r="U66" s="999"/>
      <c r="V66" s="997" t="s">
        <v>391</v>
      </c>
      <c r="W66" s="998"/>
      <c r="X66" s="998"/>
      <c r="Y66" s="998"/>
      <c r="Z66" s="999"/>
      <c r="AA66" s="997" t="s">
        <v>392</v>
      </c>
      <c r="AB66" s="998"/>
      <c r="AC66" s="998"/>
      <c r="AD66" s="998"/>
      <c r="AE66" s="999"/>
      <c r="AF66" s="1003" t="s">
        <v>393</v>
      </c>
      <c r="AG66" s="1004"/>
      <c r="AH66" s="1004"/>
      <c r="AI66" s="1004"/>
      <c r="AJ66" s="1005"/>
      <c r="AK66" s="997" t="s">
        <v>394</v>
      </c>
      <c r="AL66" s="992"/>
      <c r="AM66" s="992"/>
      <c r="AN66" s="992"/>
      <c r="AO66" s="993"/>
      <c r="AP66" s="997" t="s">
        <v>395</v>
      </c>
      <c r="AQ66" s="998"/>
      <c r="AR66" s="998"/>
      <c r="AS66" s="998"/>
      <c r="AT66" s="999"/>
      <c r="AU66" s="997" t="s">
        <v>396</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420</v>
      </c>
      <c r="R68" s="978"/>
      <c r="S68" s="978"/>
      <c r="T68" s="978"/>
      <c r="U68" s="978"/>
      <c r="V68" s="978">
        <v>405</v>
      </c>
      <c r="W68" s="978"/>
      <c r="X68" s="978"/>
      <c r="Y68" s="978"/>
      <c r="Z68" s="978"/>
      <c r="AA68" s="978">
        <v>14</v>
      </c>
      <c r="AB68" s="978"/>
      <c r="AC68" s="978"/>
      <c r="AD68" s="978"/>
      <c r="AE68" s="978"/>
      <c r="AF68" s="978">
        <v>14</v>
      </c>
      <c r="AG68" s="978"/>
      <c r="AH68" s="978"/>
      <c r="AI68" s="978"/>
      <c r="AJ68" s="978"/>
      <c r="AK68" s="978">
        <v>82</v>
      </c>
      <c r="AL68" s="978"/>
      <c r="AM68" s="978"/>
      <c r="AN68" s="978"/>
      <c r="AO68" s="978"/>
      <c r="AP68" s="978" t="s">
        <v>537</v>
      </c>
      <c r="AQ68" s="978"/>
      <c r="AR68" s="978"/>
      <c r="AS68" s="978"/>
      <c r="AT68" s="978"/>
      <c r="AU68" s="978" t="s">
        <v>537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t="s">
        <v>540</v>
      </c>
      <c r="D69" s="971" t="s">
        <v>540</v>
      </c>
      <c r="E69" s="971" t="s">
        <v>540</v>
      </c>
      <c r="F69" s="971" t="s">
        <v>540</v>
      </c>
      <c r="G69" s="971" t="s">
        <v>540</v>
      </c>
      <c r="H69" s="971" t="s">
        <v>540</v>
      </c>
      <c r="I69" s="971" t="s">
        <v>540</v>
      </c>
      <c r="J69" s="971" t="s">
        <v>540</v>
      </c>
      <c r="K69" s="971" t="s">
        <v>540</v>
      </c>
      <c r="L69" s="971" t="s">
        <v>540</v>
      </c>
      <c r="M69" s="971" t="s">
        <v>540</v>
      </c>
      <c r="N69" s="971" t="s">
        <v>540</v>
      </c>
      <c r="O69" s="971" t="s">
        <v>540</v>
      </c>
      <c r="P69" s="972" t="s">
        <v>540</v>
      </c>
      <c r="Q69" s="973">
        <v>64</v>
      </c>
      <c r="R69" s="967"/>
      <c r="S69" s="967"/>
      <c r="T69" s="967"/>
      <c r="U69" s="967"/>
      <c r="V69" s="967">
        <v>64</v>
      </c>
      <c r="W69" s="967"/>
      <c r="X69" s="967"/>
      <c r="Y69" s="967"/>
      <c r="Z69" s="967"/>
      <c r="AA69" s="967">
        <v>1</v>
      </c>
      <c r="AB69" s="967"/>
      <c r="AC69" s="967"/>
      <c r="AD69" s="967"/>
      <c r="AE69" s="967"/>
      <c r="AF69" s="967">
        <v>1</v>
      </c>
      <c r="AG69" s="967"/>
      <c r="AH69" s="967"/>
      <c r="AI69" s="967"/>
      <c r="AJ69" s="967"/>
      <c r="AK69" s="967" t="s">
        <v>537</v>
      </c>
      <c r="AL69" s="967"/>
      <c r="AM69" s="967"/>
      <c r="AN69" s="967"/>
      <c r="AO69" s="967"/>
      <c r="AP69" s="967" t="s">
        <v>537</v>
      </c>
      <c r="AQ69" s="967"/>
      <c r="AR69" s="967"/>
      <c r="AS69" s="967"/>
      <c r="AT69" s="967"/>
      <c r="AU69" s="967" t="s">
        <v>537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556</v>
      </c>
      <c r="C70" s="971" t="s">
        <v>539</v>
      </c>
      <c r="D70" s="971" t="s">
        <v>539</v>
      </c>
      <c r="E70" s="971" t="s">
        <v>539</v>
      </c>
      <c r="F70" s="971" t="s">
        <v>539</v>
      </c>
      <c r="G70" s="971" t="s">
        <v>539</v>
      </c>
      <c r="H70" s="971" t="s">
        <v>539</v>
      </c>
      <c r="I70" s="971" t="s">
        <v>539</v>
      </c>
      <c r="J70" s="971" t="s">
        <v>539</v>
      </c>
      <c r="K70" s="971" t="s">
        <v>539</v>
      </c>
      <c r="L70" s="971" t="s">
        <v>539</v>
      </c>
      <c r="M70" s="971" t="s">
        <v>539</v>
      </c>
      <c r="N70" s="971" t="s">
        <v>539</v>
      </c>
      <c r="O70" s="971" t="s">
        <v>539</v>
      </c>
      <c r="P70" s="972" t="s">
        <v>539</v>
      </c>
      <c r="Q70" s="973">
        <v>66</v>
      </c>
      <c r="R70" s="967"/>
      <c r="S70" s="967"/>
      <c r="T70" s="967"/>
      <c r="U70" s="967"/>
      <c r="V70" s="967">
        <v>65</v>
      </c>
      <c r="W70" s="967"/>
      <c r="X70" s="967"/>
      <c r="Y70" s="967"/>
      <c r="Z70" s="967"/>
      <c r="AA70" s="967">
        <v>1</v>
      </c>
      <c r="AB70" s="967"/>
      <c r="AC70" s="967"/>
      <c r="AD70" s="967"/>
      <c r="AE70" s="967"/>
      <c r="AF70" s="967">
        <v>1</v>
      </c>
      <c r="AG70" s="967"/>
      <c r="AH70" s="967"/>
      <c r="AI70" s="967"/>
      <c r="AJ70" s="967"/>
      <c r="AK70" s="967" t="s">
        <v>537</v>
      </c>
      <c r="AL70" s="967"/>
      <c r="AM70" s="967"/>
      <c r="AN70" s="967"/>
      <c r="AO70" s="967"/>
      <c r="AP70" s="967" t="s">
        <v>537</v>
      </c>
      <c r="AQ70" s="967"/>
      <c r="AR70" s="967"/>
      <c r="AS70" s="967"/>
      <c r="AT70" s="967"/>
      <c r="AU70" s="967" t="s">
        <v>537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555</v>
      </c>
      <c r="C71" s="971"/>
      <c r="D71" s="971"/>
      <c r="E71" s="971"/>
      <c r="F71" s="971"/>
      <c r="G71" s="971"/>
      <c r="H71" s="971"/>
      <c r="I71" s="971"/>
      <c r="J71" s="971"/>
      <c r="K71" s="971"/>
      <c r="L71" s="971"/>
      <c r="M71" s="971"/>
      <c r="N71" s="971"/>
      <c r="O71" s="971"/>
      <c r="P71" s="972"/>
      <c r="Q71" s="973">
        <v>7</v>
      </c>
      <c r="R71" s="967"/>
      <c r="S71" s="967"/>
      <c r="T71" s="967"/>
      <c r="U71" s="967"/>
      <c r="V71" s="967">
        <v>5</v>
      </c>
      <c r="W71" s="967"/>
      <c r="X71" s="967"/>
      <c r="Y71" s="967"/>
      <c r="Z71" s="967"/>
      <c r="AA71" s="967">
        <v>2</v>
      </c>
      <c r="AB71" s="967"/>
      <c r="AC71" s="967"/>
      <c r="AD71" s="967"/>
      <c r="AE71" s="967"/>
      <c r="AF71" s="967">
        <v>2</v>
      </c>
      <c r="AG71" s="967"/>
      <c r="AH71" s="967"/>
      <c r="AI71" s="967"/>
      <c r="AJ71" s="967"/>
      <c r="AK71" s="967" t="s">
        <v>537</v>
      </c>
      <c r="AL71" s="967"/>
      <c r="AM71" s="967"/>
      <c r="AN71" s="967"/>
      <c r="AO71" s="967"/>
      <c r="AP71" s="967" t="s">
        <v>537</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557</v>
      </c>
      <c r="C72" s="971" t="s">
        <v>540</v>
      </c>
      <c r="D72" s="971" t="s">
        <v>540</v>
      </c>
      <c r="E72" s="971" t="s">
        <v>540</v>
      </c>
      <c r="F72" s="971" t="s">
        <v>540</v>
      </c>
      <c r="G72" s="971" t="s">
        <v>540</v>
      </c>
      <c r="H72" s="971" t="s">
        <v>540</v>
      </c>
      <c r="I72" s="971" t="s">
        <v>540</v>
      </c>
      <c r="J72" s="971" t="s">
        <v>540</v>
      </c>
      <c r="K72" s="971" t="s">
        <v>540</v>
      </c>
      <c r="L72" s="971" t="s">
        <v>540</v>
      </c>
      <c r="M72" s="971" t="s">
        <v>540</v>
      </c>
      <c r="N72" s="971" t="s">
        <v>540</v>
      </c>
      <c r="O72" s="971" t="s">
        <v>540</v>
      </c>
      <c r="P72" s="972" t="s">
        <v>540</v>
      </c>
      <c r="Q72" s="973">
        <v>6565</v>
      </c>
      <c r="R72" s="967"/>
      <c r="S72" s="967"/>
      <c r="T72" s="967"/>
      <c r="U72" s="967"/>
      <c r="V72" s="967">
        <v>6261</v>
      </c>
      <c r="W72" s="967"/>
      <c r="X72" s="967"/>
      <c r="Y72" s="967"/>
      <c r="Z72" s="967"/>
      <c r="AA72" s="967">
        <v>304</v>
      </c>
      <c r="AB72" s="967"/>
      <c r="AC72" s="967"/>
      <c r="AD72" s="967"/>
      <c r="AE72" s="967"/>
      <c r="AF72" s="967">
        <v>304</v>
      </c>
      <c r="AG72" s="967"/>
      <c r="AH72" s="967"/>
      <c r="AI72" s="967"/>
      <c r="AJ72" s="967"/>
      <c r="AK72" s="967">
        <v>16</v>
      </c>
      <c r="AL72" s="967"/>
      <c r="AM72" s="967"/>
      <c r="AN72" s="967"/>
      <c r="AO72" s="967"/>
      <c r="AP72" s="967" t="s">
        <v>537</v>
      </c>
      <c r="AQ72" s="967"/>
      <c r="AR72" s="967"/>
      <c r="AS72" s="967"/>
      <c r="AT72" s="967"/>
      <c r="AU72" s="967" t="s">
        <v>537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t="s">
        <v>540</v>
      </c>
      <c r="D73" s="971" t="s">
        <v>540</v>
      </c>
      <c r="E73" s="971" t="s">
        <v>540</v>
      </c>
      <c r="F73" s="971" t="s">
        <v>540</v>
      </c>
      <c r="G73" s="971" t="s">
        <v>540</v>
      </c>
      <c r="H73" s="971" t="s">
        <v>540</v>
      </c>
      <c r="I73" s="971" t="s">
        <v>540</v>
      </c>
      <c r="J73" s="971" t="s">
        <v>540</v>
      </c>
      <c r="K73" s="971" t="s">
        <v>540</v>
      </c>
      <c r="L73" s="971" t="s">
        <v>540</v>
      </c>
      <c r="M73" s="971" t="s">
        <v>540</v>
      </c>
      <c r="N73" s="971" t="s">
        <v>540</v>
      </c>
      <c r="O73" s="971" t="s">
        <v>540</v>
      </c>
      <c r="P73" s="972" t="s">
        <v>540</v>
      </c>
      <c r="Q73" s="973">
        <v>907</v>
      </c>
      <c r="R73" s="967"/>
      <c r="S73" s="967"/>
      <c r="T73" s="967"/>
      <c r="U73" s="967"/>
      <c r="V73" s="967">
        <v>907</v>
      </c>
      <c r="W73" s="967"/>
      <c r="X73" s="967"/>
      <c r="Y73" s="967"/>
      <c r="Z73" s="967"/>
      <c r="AA73" s="967">
        <v>0</v>
      </c>
      <c r="AB73" s="967"/>
      <c r="AC73" s="967"/>
      <c r="AD73" s="967"/>
      <c r="AE73" s="967"/>
      <c r="AF73" s="967">
        <v>0</v>
      </c>
      <c r="AG73" s="967"/>
      <c r="AH73" s="967"/>
      <c r="AI73" s="967"/>
      <c r="AJ73" s="967"/>
      <c r="AK73" s="967" t="s">
        <v>559</v>
      </c>
      <c r="AL73" s="967"/>
      <c r="AM73" s="967"/>
      <c r="AN73" s="967"/>
      <c r="AO73" s="967"/>
      <c r="AP73" s="967">
        <v>1903</v>
      </c>
      <c r="AQ73" s="967"/>
      <c r="AR73" s="967"/>
      <c r="AS73" s="967"/>
      <c r="AT73" s="967"/>
      <c r="AU73" s="967">
        <v>51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558</v>
      </c>
      <c r="C74" s="971" t="s">
        <v>540</v>
      </c>
      <c r="D74" s="971" t="s">
        <v>540</v>
      </c>
      <c r="E74" s="971" t="s">
        <v>540</v>
      </c>
      <c r="F74" s="971" t="s">
        <v>540</v>
      </c>
      <c r="G74" s="971" t="s">
        <v>540</v>
      </c>
      <c r="H74" s="971" t="s">
        <v>540</v>
      </c>
      <c r="I74" s="971" t="s">
        <v>540</v>
      </c>
      <c r="J74" s="971" t="s">
        <v>540</v>
      </c>
      <c r="K74" s="971" t="s">
        <v>540</v>
      </c>
      <c r="L74" s="971" t="s">
        <v>540</v>
      </c>
      <c r="M74" s="971" t="s">
        <v>540</v>
      </c>
      <c r="N74" s="971" t="s">
        <v>540</v>
      </c>
      <c r="O74" s="971" t="s">
        <v>540</v>
      </c>
      <c r="P74" s="972" t="s">
        <v>540</v>
      </c>
      <c r="Q74" s="973">
        <v>4</v>
      </c>
      <c r="R74" s="967"/>
      <c r="S74" s="967"/>
      <c r="T74" s="967"/>
      <c r="U74" s="967"/>
      <c r="V74" s="967">
        <v>2</v>
      </c>
      <c r="W74" s="967"/>
      <c r="X74" s="967"/>
      <c r="Y74" s="967"/>
      <c r="Z74" s="967"/>
      <c r="AA74" s="967">
        <v>3</v>
      </c>
      <c r="AB74" s="967"/>
      <c r="AC74" s="967"/>
      <c r="AD74" s="967"/>
      <c r="AE74" s="967"/>
      <c r="AF74" s="967">
        <v>3</v>
      </c>
      <c r="AG74" s="967"/>
      <c r="AH74" s="967"/>
      <c r="AI74" s="967"/>
      <c r="AJ74" s="967"/>
      <c r="AK74" s="967">
        <v>0</v>
      </c>
      <c r="AL74" s="967"/>
      <c r="AM74" s="967"/>
      <c r="AN74" s="967"/>
      <c r="AO74" s="967"/>
      <c r="AP74" s="967" t="s">
        <v>559</v>
      </c>
      <c r="AQ74" s="967"/>
      <c r="AR74" s="967"/>
      <c r="AS74" s="967"/>
      <c r="AT74" s="967"/>
      <c r="AU74" s="967" t="s">
        <v>559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561</v>
      </c>
      <c r="C75" s="971"/>
      <c r="D75" s="971"/>
      <c r="E75" s="971"/>
      <c r="F75" s="971"/>
      <c r="G75" s="971"/>
      <c r="H75" s="971"/>
      <c r="I75" s="971"/>
      <c r="J75" s="971"/>
      <c r="K75" s="971"/>
      <c r="L75" s="971"/>
      <c r="M75" s="971"/>
      <c r="N75" s="971"/>
      <c r="O75" s="971"/>
      <c r="P75" s="972"/>
      <c r="Q75" s="974">
        <v>300</v>
      </c>
      <c r="R75" s="975"/>
      <c r="S75" s="975"/>
      <c r="T75" s="975"/>
      <c r="U75" s="976"/>
      <c r="V75" s="977">
        <v>225</v>
      </c>
      <c r="W75" s="975"/>
      <c r="X75" s="975"/>
      <c r="Y75" s="975"/>
      <c r="Z75" s="976"/>
      <c r="AA75" s="977">
        <v>74</v>
      </c>
      <c r="AB75" s="975"/>
      <c r="AC75" s="975"/>
      <c r="AD75" s="975"/>
      <c r="AE75" s="976"/>
      <c r="AF75" s="977">
        <v>74</v>
      </c>
      <c r="AG75" s="975"/>
      <c r="AH75" s="975"/>
      <c r="AI75" s="975"/>
      <c r="AJ75" s="976"/>
      <c r="AK75" s="977" t="s">
        <v>559</v>
      </c>
      <c r="AL75" s="975"/>
      <c r="AM75" s="975"/>
      <c r="AN75" s="975"/>
      <c r="AO75" s="976"/>
      <c r="AP75" s="977" t="s">
        <v>559</v>
      </c>
      <c r="AQ75" s="975"/>
      <c r="AR75" s="975"/>
      <c r="AS75" s="975"/>
      <c r="AT75" s="976"/>
      <c r="AU75" s="977" t="s">
        <v>559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560</v>
      </c>
      <c r="C76" s="971"/>
      <c r="D76" s="971"/>
      <c r="E76" s="971"/>
      <c r="F76" s="971"/>
      <c r="G76" s="971"/>
      <c r="H76" s="971"/>
      <c r="I76" s="971"/>
      <c r="J76" s="971"/>
      <c r="K76" s="971"/>
      <c r="L76" s="971"/>
      <c r="M76" s="971"/>
      <c r="N76" s="971"/>
      <c r="O76" s="971"/>
      <c r="P76" s="972"/>
      <c r="Q76" s="974">
        <v>63</v>
      </c>
      <c r="R76" s="975"/>
      <c r="S76" s="975"/>
      <c r="T76" s="975"/>
      <c r="U76" s="976"/>
      <c r="V76" s="977">
        <v>4</v>
      </c>
      <c r="W76" s="975"/>
      <c r="X76" s="975"/>
      <c r="Y76" s="975"/>
      <c r="Z76" s="976"/>
      <c r="AA76" s="977">
        <v>59</v>
      </c>
      <c r="AB76" s="975"/>
      <c r="AC76" s="975"/>
      <c r="AD76" s="975"/>
      <c r="AE76" s="976"/>
      <c r="AF76" s="977">
        <v>59</v>
      </c>
      <c r="AG76" s="975"/>
      <c r="AH76" s="975"/>
      <c r="AI76" s="975"/>
      <c r="AJ76" s="976"/>
      <c r="AK76" s="977">
        <v>63</v>
      </c>
      <c r="AL76" s="975"/>
      <c r="AM76" s="975"/>
      <c r="AN76" s="975"/>
      <c r="AO76" s="976"/>
      <c r="AP76" s="977" t="s">
        <v>559</v>
      </c>
      <c r="AQ76" s="975"/>
      <c r="AR76" s="975"/>
      <c r="AS76" s="975"/>
      <c r="AT76" s="976"/>
      <c r="AU76" s="977" t="s">
        <v>559</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543</v>
      </c>
      <c r="C77" s="971"/>
      <c r="D77" s="971"/>
      <c r="E77" s="971"/>
      <c r="F77" s="971"/>
      <c r="G77" s="971"/>
      <c r="H77" s="971"/>
      <c r="I77" s="971"/>
      <c r="J77" s="971"/>
      <c r="K77" s="971"/>
      <c r="L77" s="971"/>
      <c r="M77" s="971"/>
      <c r="N77" s="971"/>
      <c r="O77" s="971"/>
      <c r="P77" s="972"/>
      <c r="Q77" s="974">
        <v>169</v>
      </c>
      <c r="R77" s="975"/>
      <c r="S77" s="975"/>
      <c r="T77" s="975"/>
      <c r="U77" s="976"/>
      <c r="V77" s="977">
        <v>168</v>
      </c>
      <c r="W77" s="975"/>
      <c r="X77" s="975"/>
      <c r="Y77" s="975"/>
      <c r="Z77" s="976"/>
      <c r="AA77" s="977">
        <v>1</v>
      </c>
      <c r="AB77" s="975"/>
      <c r="AC77" s="975"/>
      <c r="AD77" s="975"/>
      <c r="AE77" s="976"/>
      <c r="AF77" s="977">
        <v>1</v>
      </c>
      <c r="AG77" s="975"/>
      <c r="AH77" s="975"/>
      <c r="AI77" s="975"/>
      <c r="AJ77" s="976"/>
      <c r="AK77" s="977">
        <v>1</v>
      </c>
      <c r="AL77" s="975"/>
      <c r="AM77" s="975"/>
      <c r="AN77" s="975"/>
      <c r="AO77" s="976"/>
      <c r="AP77" s="977" t="s">
        <v>559</v>
      </c>
      <c r="AQ77" s="975"/>
      <c r="AR77" s="975"/>
      <c r="AS77" s="975"/>
      <c r="AT77" s="976"/>
      <c r="AU77" s="977" t="s">
        <v>559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544</v>
      </c>
      <c r="C78" s="971"/>
      <c r="D78" s="971"/>
      <c r="E78" s="971"/>
      <c r="F78" s="971"/>
      <c r="G78" s="971"/>
      <c r="H78" s="971"/>
      <c r="I78" s="971"/>
      <c r="J78" s="971"/>
      <c r="K78" s="971"/>
      <c r="L78" s="971"/>
      <c r="M78" s="971"/>
      <c r="N78" s="971"/>
      <c r="O78" s="971"/>
      <c r="P78" s="972"/>
      <c r="Q78" s="973">
        <v>199353</v>
      </c>
      <c r="R78" s="967"/>
      <c r="S78" s="967"/>
      <c r="T78" s="967"/>
      <c r="U78" s="967"/>
      <c r="V78" s="967">
        <v>190721</v>
      </c>
      <c r="W78" s="967"/>
      <c r="X78" s="967"/>
      <c r="Y78" s="967"/>
      <c r="Z78" s="967"/>
      <c r="AA78" s="967">
        <v>8632</v>
      </c>
      <c r="AB78" s="967"/>
      <c r="AC78" s="967"/>
      <c r="AD78" s="967"/>
      <c r="AE78" s="967"/>
      <c r="AF78" s="967">
        <v>8632</v>
      </c>
      <c r="AG78" s="967"/>
      <c r="AH78" s="967"/>
      <c r="AI78" s="967"/>
      <c r="AJ78" s="967"/>
      <c r="AK78" s="967">
        <v>1404</v>
      </c>
      <c r="AL78" s="967"/>
      <c r="AM78" s="967"/>
      <c r="AN78" s="967"/>
      <c r="AO78" s="967"/>
      <c r="AP78" s="967" t="s">
        <v>559</v>
      </c>
      <c r="AQ78" s="967"/>
      <c r="AR78" s="967"/>
      <c r="AS78" s="967"/>
      <c r="AT78" s="967"/>
      <c r="AU78" s="967" t="s">
        <v>559</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545</v>
      </c>
      <c r="C79" s="971"/>
      <c r="D79" s="971"/>
      <c r="E79" s="971"/>
      <c r="F79" s="971"/>
      <c r="G79" s="971"/>
      <c r="H79" s="971"/>
      <c r="I79" s="971"/>
      <c r="J79" s="971"/>
      <c r="K79" s="971"/>
      <c r="L79" s="971"/>
      <c r="M79" s="971"/>
      <c r="N79" s="971"/>
      <c r="O79" s="971"/>
      <c r="P79" s="972"/>
      <c r="Q79" s="973">
        <v>135</v>
      </c>
      <c r="R79" s="967"/>
      <c r="S79" s="967"/>
      <c r="T79" s="967"/>
      <c r="U79" s="967"/>
      <c r="V79" s="967">
        <v>132</v>
      </c>
      <c r="W79" s="967"/>
      <c r="X79" s="967"/>
      <c r="Y79" s="967"/>
      <c r="Z79" s="967"/>
      <c r="AA79" s="967">
        <v>3</v>
      </c>
      <c r="AB79" s="967"/>
      <c r="AC79" s="967"/>
      <c r="AD79" s="967"/>
      <c r="AE79" s="967"/>
      <c r="AF79" s="967">
        <v>3</v>
      </c>
      <c r="AG79" s="967"/>
      <c r="AH79" s="967"/>
      <c r="AI79" s="967"/>
      <c r="AJ79" s="967"/>
      <c r="AK79" s="967">
        <v>5</v>
      </c>
      <c r="AL79" s="967"/>
      <c r="AM79" s="967"/>
      <c r="AN79" s="967"/>
      <c r="AO79" s="967"/>
      <c r="AP79" s="967" t="s">
        <v>559</v>
      </c>
      <c r="AQ79" s="967"/>
      <c r="AR79" s="967"/>
      <c r="AS79" s="967"/>
      <c r="AT79" s="967"/>
      <c r="AU79" s="967" t="s">
        <v>559</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546</v>
      </c>
      <c r="C80" s="971"/>
      <c r="D80" s="971"/>
      <c r="E80" s="971"/>
      <c r="F80" s="971"/>
      <c r="G80" s="971"/>
      <c r="H80" s="971"/>
      <c r="I80" s="971"/>
      <c r="J80" s="971"/>
      <c r="K80" s="971"/>
      <c r="L80" s="971"/>
      <c r="M80" s="971"/>
      <c r="N80" s="971"/>
      <c r="O80" s="971"/>
      <c r="P80" s="972"/>
      <c r="Q80" s="973">
        <v>16</v>
      </c>
      <c r="R80" s="967"/>
      <c r="S80" s="967"/>
      <c r="T80" s="967"/>
      <c r="U80" s="967"/>
      <c r="V80" s="967">
        <v>16</v>
      </c>
      <c r="W80" s="967"/>
      <c r="X80" s="967"/>
      <c r="Y80" s="967"/>
      <c r="Z80" s="967"/>
      <c r="AA80" s="967">
        <v>0</v>
      </c>
      <c r="AB80" s="967"/>
      <c r="AC80" s="967"/>
      <c r="AD80" s="967"/>
      <c r="AE80" s="967"/>
      <c r="AF80" s="967">
        <v>0</v>
      </c>
      <c r="AG80" s="967"/>
      <c r="AH80" s="967"/>
      <c r="AI80" s="967"/>
      <c r="AJ80" s="967"/>
      <c r="AK80" s="967" t="s">
        <v>559</v>
      </c>
      <c r="AL80" s="967"/>
      <c r="AM80" s="967"/>
      <c r="AN80" s="967"/>
      <c r="AO80" s="967"/>
      <c r="AP80" s="967" t="s">
        <v>562</v>
      </c>
      <c r="AQ80" s="967"/>
      <c r="AR80" s="967"/>
      <c r="AS80" s="967"/>
      <c r="AT80" s="967"/>
      <c r="AU80" s="967" t="s">
        <v>559</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547</v>
      </c>
      <c r="C81" s="971"/>
      <c r="D81" s="971"/>
      <c r="E81" s="971"/>
      <c r="F81" s="971"/>
      <c r="G81" s="971"/>
      <c r="H81" s="971"/>
      <c r="I81" s="971"/>
      <c r="J81" s="971"/>
      <c r="K81" s="971"/>
      <c r="L81" s="971"/>
      <c r="M81" s="971"/>
      <c r="N81" s="971"/>
      <c r="O81" s="971"/>
      <c r="P81" s="972"/>
      <c r="Q81" s="973">
        <v>357</v>
      </c>
      <c r="R81" s="967"/>
      <c r="S81" s="967"/>
      <c r="T81" s="967"/>
      <c r="U81" s="967"/>
      <c r="V81" s="967">
        <v>337</v>
      </c>
      <c r="W81" s="967"/>
      <c r="X81" s="967"/>
      <c r="Y81" s="967"/>
      <c r="Z81" s="967"/>
      <c r="AA81" s="967">
        <v>21</v>
      </c>
      <c r="AB81" s="967"/>
      <c r="AC81" s="967"/>
      <c r="AD81" s="967"/>
      <c r="AE81" s="967"/>
      <c r="AF81" s="967">
        <v>21</v>
      </c>
      <c r="AG81" s="967"/>
      <c r="AH81" s="967"/>
      <c r="AI81" s="967"/>
      <c r="AJ81" s="967"/>
      <c r="AK81" s="967" t="s">
        <v>559</v>
      </c>
      <c r="AL81" s="967"/>
      <c r="AM81" s="967"/>
      <c r="AN81" s="967"/>
      <c r="AO81" s="967"/>
      <c r="AP81" s="967" t="s">
        <v>559</v>
      </c>
      <c r="AQ81" s="967"/>
      <c r="AR81" s="967"/>
      <c r="AS81" s="967"/>
      <c r="AT81" s="967"/>
      <c r="AU81" s="967" t="s">
        <v>559</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548</v>
      </c>
      <c r="C82" s="971"/>
      <c r="D82" s="971"/>
      <c r="E82" s="971"/>
      <c r="F82" s="971"/>
      <c r="G82" s="971"/>
      <c r="H82" s="971"/>
      <c r="I82" s="971"/>
      <c r="J82" s="971"/>
      <c r="K82" s="971"/>
      <c r="L82" s="971"/>
      <c r="M82" s="971"/>
      <c r="N82" s="971"/>
      <c r="O82" s="971"/>
      <c r="P82" s="972"/>
      <c r="Q82" s="973">
        <v>181</v>
      </c>
      <c r="R82" s="967"/>
      <c r="S82" s="967"/>
      <c r="T82" s="967"/>
      <c r="U82" s="967"/>
      <c r="V82" s="967">
        <v>173</v>
      </c>
      <c r="W82" s="967"/>
      <c r="X82" s="967"/>
      <c r="Y82" s="967"/>
      <c r="Z82" s="967"/>
      <c r="AA82" s="967">
        <v>8</v>
      </c>
      <c r="AB82" s="967"/>
      <c r="AC82" s="967"/>
      <c r="AD82" s="967"/>
      <c r="AE82" s="967"/>
      <c r="AF82" s="967">
        <v>8</v>
      </c>
      <c r="AG82" s="967"/>
      <c r="AH82" s="967"/>
      <c r="AI82" s="967"/>
      <c r="AJ82" s="967"/>
      <c r="AK82" s="967">
        <v>2</v>
      </c>
      <c r="AL82" s="967"/>
      <c r="AM82" s="967"/>
      <c r="AN82" s="967"/>
      <c r="AO82" s="967"/>
      <c r="AP82" s="967">
        <v>188</v>
      </c>
      <c r="AQ82" s="967"/>
      <c r="AR82" s="967"/>
      <c r="AS82" s="967"/>
      <c r="AT82" s="967"/>
      <c r="AU82" s="967" t="s">
        <v>559</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t="s">
        <v>549</v>
      </c>
      <c r="C83" s="971" t="s">
        <v>550</v>
      </c>
      <c r="D83" s="971" t="s">
        <v>550</v>
      </c>
      <c r="E83" s="971" t="s">
        <v>550</v>
      </c>
      <c r="F83" s="971" t="s">
        <v>550</v>
      </c>
      <c r="G83" s="971" t="s">
        <v>550</v>
      </c>
      <c r="H83" s="971" t="s">
        <v>550</v>
      </c>
      <c r="I83" s="971" t="s">
        <v>550</v>
      </c>
      <c r="J83" s="971" t="s">
        <v>550</v>
      </c>
      <c r="K83" s="971" t="s">
        <v>550</v>
      </c>
      <c r="L83" s="971" t="s">
        <v>550</v>
      </c>
      <c r="M83" s="971" t="s">
        <v>550</v>
      </c>
      <c r="N83" s="971" t="s">
        <v>550</v>
      </c>
      <c r="O83" s="971" t="s">
        <v>550</v>
      </c>
      <c r="P83" s="972" t="s">
        <v>550</v>
      </c>
      <c r="Q83" s="973">
        <v>863</v>
      </c>
      <c r="R83" s="967"/>
      <c r="S83" s="967"/>
      <c r="T83" s="967"/>
      <c r="U83" s="967"/>
      <c r="V83" s="967">
        <v>853</v>
      </c>
      <c r="W83" s="967"/>
      <c r="X83" s="967"/>
      <c r="Y83" s="967"/>
      <c r="Z83" s="967"/>
      <c r="AA83" s="967">
        <v>10</v>
      </c>
      <c r="AB83" s="967"/>
      <c r="AC83" s="967"/>
      <c r="AD83" s="967"/>
      <c r="AE83" s="967"/>
      <c r="AF83" s="967">
        <v>10</v>
      </c>
      <c r="AG83" s="967"/>
      <c r="AH83" s="967"/>
      <c r="AI83" s="967"/>
      <c r="AJ83" s="967"/>
      <c r="AK83" s="967">
        <v>96</v>
      </c>
      <c r="AL83" s="967"/>
      <c r="AM83" s="967"/>
      <c r="AN83" s="967"/>
      <c r="AO83" s="967"/>
      <c r="AP83" s="967" t="s">
        <v>559</v>
      </c>
      <c r="AQ83" s="967"/>
      <c r="AR83" s="967"/>
      <c r="AS83" s="967"/>
      <c r="AT83" s="967"/>
      <c r="AU83" s="967" t="s">
        <v>559</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t="s">
        <v>551</v>
      </c>
      <c r="C84" s="971"/>
      <c r="D84" s="971"/>
      <c r="E84" s="971"/>
      <c r="F84" s="971"/>
      <c r="G84" s="971"/>
      <c r="H84" s="971"/>
      <c r="I84" s="971"/>
      <c r="J84" s="971"/>
      <c r="K84" s="971"/>
      <c r="L84" s="971"/>
      <c r="M84" s="971"/>
      <c r="N84" s="971"/>
      <c r="O84" s="971"/>
      <c r="P84" s="972"/>
      <c r="Q84" s="973">
        <v>5331</v>
      </c>
      <c r="R84" s="967"/>
      <c r="S84" s="967"/>
      <c r="T84" s="967"/>
      <c r="U84" s="967"/>
      <c r="V84" s="967">
        <v>5216</v>
      </c>
      <c r="W84" s="967"/>
      <c r="X84" s="967"/>
      <c r="Y84" s="967"/>
      <c r="Z84" s="967"/>
      <c r="AA84" s="967">
        <v>115</v>
      </c>
      <c r="AB84" s="967"/>
      <c r="AC84" s="967"/>
      <c r="AD84" s="967"/>
      <c r="AE84" s="967"/>
      <c r="AF84" s="967">
        <v>115</v>
      </c>
      <c r="AG84" s="967"/>
      <c r="AH84" s="967"/>
      <c r="AI84" s="967"/>
      <c r="AJ84" s="967"/>
      <c r="AK84" s="967">
        <v>763</v>
      </c>
      <c r="AL84" s="967"/>
      <c r="AM84" s="967"/>
      <c r="AN84" s="967"/>
      <c r="AO84" s="967"/>
      <c r="AP84" s="967" t="s">
        <v>559</v>
      </c>
      <c r="AQ84" s="967"/>
      <c r="AR84" s="967"/>
      <c r="AS84" s="967"/>
      <c r="AT84" s="967"/>
      <c r="AU84" s="967" t="s">
        <v>559</v>
      </c>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t="s">
        <v>552</v>
      </c>
      <c r="C85" s="971"/>
      <c r="D85" s="971"/>
      <c r="E85" s="971"/>
      <c r="F85" s="971"/>
      <c r="G85" s="971"/>
      <c r="H85" s="971"/>
      <c r="I85" s="971"/>
      <c r="J85" s="971"/>
      <c r="K85" s="971"/>
      <c r="L85" s="971"/>
      <c r="M85" s="971"/>
      <c r="N85" s="971"/>
      <c r="O85" s="971"/>
      <c r="P85" s="972"/>
      <c r="Q85" s="973">
        <v>260</v>
      </c>
      <c r="R85" s="967"/>
      <c r="S85" s="967"/>
      <c r="T85" s="967"/>
      <c r="U85" s="967"/>
      <c r="V85" s="967">
        <v>259</v>
      </c>
      <c r="W85" s="967"/>
      <c r="X85" s="967"/>
      <c r="Y85" s="967"/>
      <c r="Z85" s="967"/>
      <c r="AA85" s="967">
        <v>1</v>
      </c>
      <c r="AB85" s="967"/>
      <c r="AC85" s="967"/>
      <c r="AD85" s="967"/>
      <c r="AE85" s="967"/>
      <c r="AF85" s="967">
        <v>48</v>
      </c>
      <c r="AG85" s="967"/>
      <c r="AH85" s="967"/>
      <c r="AI85" s="967"/>
      <c r="AJ85" s="967"/>
      <c r="AK85" s="967" t="s">
        <v>559</v>
      </c>
      <c r="AL85" s="967"/>
      <c r="AM85" s="967"/>
      <c r="AN85" s="967"/>
      <c r="AO85" s="967"/>
      <c r="AP85" s="967" t="s">
        <v>559</v>
      </c>
      <c r="AQ85" s="967"/>
      <c r="AR85" s="967"/>
      <c r="AS85" s="967"/>
      <c r="AT85" s="967"/>
      <c r="AU85" s="967" t="s">
        <v>559</v>
      </c>
      <c r="AV85" s="967"/>
      <c r="AW85" s="967"/>
      <c r="AX85" s="967"/>
      <c r="AY85" s="967"/>
      <c r="AZ85" s="968" t="s">
        <v>563</v>
      </c>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t="s">
        <v>553</v>
      </c>
      <c r="C86" s="971"/>
      <c r="D86" s="971"/>
      <c r="E86" s="971"/>
      <c r="F86" s="971"/>
      <c r="G86" s="971"/>
      <c r="H86" s="971"/>
      <c r="I86" s="971"/>
      <c r="J86" s="971"/>
      <c r="K86" s="971"/>
      <c r="L86" s="971"/>
      <c r="M86" s="971"/>
      <c r="N86" s="971"/>
      <c r="O86" s="971"/>
      <c r="P86" s="972"/>
      <c r="Q86" s="973">
        <v>4146</v>
      </c>
      <c r="R86" s="967"/>
      <c r="S86" s="967"/>
      <c r="T86" s="967"/>
      <c r="U86" s="967"/>
      <c r="V86" s="967">
        <v>4556</v>
      </c>
      <c r="W86" s="967"/>
      <c r="X86" s="967"/>
      <c r="Y86" s="967"/>
      <c r="Z86" s="967"/>
      <c r="AA86" s="967">
        <v>-410</v>
      </c>
      <c r="AB86" s="967"/>
      <c r="AC86" s="967"/>
      <c r="AD86" s="967"/>
      <c r="AE86" s="967"/>
      <c r="AF86" s="967">
        <v>1602</v>
      </c>
      <c r="AG86" s="967"/>
      <c r="AH86" s="967"/>
      <c r="AI86" s="967"/>
      <c r="AJ86" s="967"/>
      <c r="AK86" s="967" t="s">
        <v>559</v>
      </c>
      <c r="AL86" s="967"/>
      <c r="AM86" s="967"/>
      <c r="AN86" s="967"/>
      <c r="AO86" s="967"/>
      <c r="AP86" s="967">
        <v>3141</v>
      </c>
      <c r="AQ86" s="967"/>
      <c r="AR86" s="967"/>
      <c r="AS86" s="967"/>
      <c r="AT86" s="967"/>
      <c r="AU86" s="967">
        <v>415</v>
      </c>
      <c r="AV86" s="967"/>
      <c r="AW86" s="967"/>
      <c r="AX86" s="967"/>
      <c r="AY86" s="967"/>
      <c r="AZ86" s="968" t="s">
        <v>563</v>
      </c>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t="s">
        <v>554</v>
      </c>
      <c r="C87" s="961"/>
      <c r="D87" s="961"/>
      <c r="E87" s="961"/>
      <c r="F87" s="961"/>
      <c r="G87" s="961"/>
      <c r="H87" s="961"/>
      <c r="I87" s="961"/>
      <c r="J87" s="961"/>
      <c r="K87" s="961"/>
      <c r="L87" s="961"/>
      <c r="M87" s="961"/>
      <c r="N87" s="961"/>
      <c r="O87" s="961"/>
      <c r="P87" s="962"/>
      <c r="Q87" s="963">
        <v>512</v>
      </c>
      <c r="R87" s="964"/>
      <c r="S87" s="964"/>
      <c r="T87" s="964"/>
      <c r="U87" s="964"/>
      <c r="V87" s="964">
        <v>471</v>
      </c>
      <c r="W87" s="964"/>
      <c r="X87" s="964"/>
      <c r="Y87" s="964"/>
      <c r="Z87" s="964"/>
      <c r="AA87" s="964">
        <v>42</v>
      </c>
      <c r="AB87" s="964"/>
      <c r="AC87" s="964"/>
      <c r="AD87" s="964"/>
      <c r="AE87" s="964"/>
      <c r="AF87" s="964">
        <v>42</v>
      </c>
      <c r="AG87" s="964"/>
      <c r="AH87" s="964"/>
      <c r="AI87" s="964"/>
      <c r="AJ87" s="964"/>
      <c r="AK87" s="964" t="s">
        <v>559</v>
      </c>
      <c r="AL87" s="964"/>
      <c r="AM87" s="964"/>
      <c r="AN87" s="964"/>
      <c r="AO87" s="964"/>
      <c r="AP87" s="964">
        <v>344</v>
      </c>
      <c r="AQ87" s="964"/>
      <c r="AR87" s="964"/>
      <c r="AS87" s="964"/>
      <c r="AT87" s="964"/>
      <c r="AU87" s="964">
        <v>182</v>
      </c>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10940</v>
      </c>
      <c r="AG88" s="955"/>
      <c r="AH88" s="955"/>
      <c r="AI88" s="955"/>
      <c r="AJ88" s="955"/>
      <c r="AK88" s="959"/>
      <c r="AL88" s="959"/>
      <c r="AM88" s="959"/>
      <c r="AN88" s="959"/>
      <c r="AO88" s="959"/>
      <c r="AP88" s="955">
        <v>5576</v>
      </c>
      <c r="AQ88" s="955"/>
      <c r="AR88" s="955"/>
      <c r="AS88" s="955"/>
      <c r="AT88" s="955"/>
      <c r="AU88" s="955">
        <v>648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287</v>
      </c>
      <c r="AG109" s="888"/>
      <c r="AH109" s="888"/>
      <c r="AI109" s="888"/>
      <c r="AJ109" s="889"/>
      <c r="AK109" s="890" t="s">
        <v>286</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287</v>
      </c>
      <c r="BW109" s="888"/>
      <c r="BX109" s="888"/>
      <c r="BY109" s="888"/>
      <c r="BZ109" s="889"/>
      <c r="CA109" s="890" t="s">
        <v>286</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287</v>
      </c>
      <c r="DM109" s="888"/>
      <c r="DN109" s="888"/>
      <c r="DO109" s="888"/>
      <c r="DP109" s="889"/>
      <c r="DQ109" s="890" t="s">
        <v>286</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662842</v>
      </c>
      <c r="AB110" s="873"/>
      <c r="AC110" s="873"/>
      <c r="AD110" s="873"/>
      <c r="AE110" s="874"/>
      <c r="AF110" s="875">
        <v>657319</v>
      </c>
      <c r="AG110" s="873"/>
      <c r="AH110" s="873"/>
      <c r="AI110" s="873"/>
      <c r="AJ110" s="874"/>
      <c r="AK110" s="875">
        <v>727291</v>
      </c>
      <c r="AL110" s="873"/>
      <c r="AM110" s="873"/>
      <c r="AN110" s="873"/>
      <c r="AO110" s="874"/>
      <c r="AP110" s="876">
        <v>21.4</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7962754</v>
      </c>
      <c r="BR110" s="800"/>
      <c r="BS110" s="800"/>
      <c r="BT110" s="800"/>
      <c r="BU110" s="800"/>
      <c r="BV110" s="800">
        <v>8158572</v>
      </c>
      <c r="BW110" s="800"/>
      <c r="BX110" s="800"/>
      <c r="BY110" s="800"/>
      <c r="BZ110" s="800"/>
      <c r="CA110" s="800">
        <v>8262831</v>
      </c>
      <c r="CB110" s="800"/>
      <c r="CC110" s="800"/>
      <c r="CD110" s="800"/>
      <c r="CE110" s="800"/>
      <c r="CF110" s="861">
        <v>243.6</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508982</v>
      </c>
      <c r="BR112" s="771"/>
      <c r="BS112" s="771"/>
      <c r="BT112" s="771"/>
      <c r="BU112" s="771"/>
      <c r="BV112" s="771">
        <v>691261</v>
      </c>
      <c r="BW112" s="771"/>
      <c r="BX112" s="771"/>
      <c r="BY112" s="771"/>
      <c r="BZ112" s="771"/>
      <c r="CA112" s="771">
        <v>811241</v>
      </c>
      <c r="CB112" s="771"/>
      <c r="CC112" s="771"/>
      <c r="CD112" s="771"/>
      <c r="CE112" s="771"/>
      <c r="CF112" s="848">
        <v>23.9</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21608</v>
      </c>
      <c r="AB113" s="909"/>
      <c r="AC113" s="909"/>
      <c r="AD113" s="909"/>
      <c r="AE113" s="910"/>
      <c r="AF113" s="911">
        <v>93716</v>
      </c>
      <c r="AG113" s="909"/>
      <c r="AH113" s="909"/>
      <c r="AI113" s="909"/>
      <c r="AJ113" s="910"/>
      <c r="AK113" s="911">
        <v>111550</v>
      </c>
      <c r="AL113" s="909"/>
      <c r="AM113" s="909"/>
      <c r="AN113" s="909"/>
      <c r="AO113" s="910"/>
      <c r="AP113" s="912">
        <v>3.3</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758568</v>
      </c>
      <c r="BR113" s="771"/>
      <c r="BS113" s="771"/>
      <c r="BT113" s="771"/>
      <c r="BU113" s="771"/>
      <c r="BV113" s="771">
        <v>685877</v>
      </c>
      <c r="BW113" s="771"/>
      <c r="BX113" s="771"/>
      <c r="BY113" s="771"/>
      <c r="BZ113" s="771"/>
      <c r="CA113" s="771">
        <v>648371</v>
      </c>
      <c r="CB113" s="771"/>
      <c r="CC113" s="771"/>
      <c r="CD113" s="771"/>
      <c r="CE113" s="771"/>
      <c r="CF113" s="848">
        <v>19.100000000000001</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135928</v>
      </c>
      <c r="AB114" s="784"/>
      <c r="AC114" s="784"/>
      <c r="AD114" s="784"/>
      <c r="AE114" s="785"/>
      <c r="AF114" s="786">
        <v>137843</v>
      </c>
      <c r="AG114" s="784"/>
      <c r="AH114" s="784"/>
      <c r="AI114" s="784"/>
      <c r="AJ114" s="785"/>
      <c r="AK114" s="786">
        <v>143544</v>
      </c>
      <c r="AL114" s="784"/>
      <c r="AM114" s="784"/>
      <c r="AN114" s="784"/>
      <c r="AO114" s="785"/>
      <c r="AP114" s="754">
        <v>4.2</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1151679</v>
      </c>
      <c r="BR114" s="771"/>
      <c r="BS114" s="771"/>
      <c r="BT114" s="771"/>
      <c r="BU114" s="771"/>
      <c r="BV114" s="771">
        <v>1150189</v>
      </c>
      <c r="BW114" s="771"/>
      <c r="BX114" s="771"/>
      <c r="BY114" s="771"/>
      <c r="BZ114" s="771"/>
      <c r="CA114" s="771">
        <v>1081847</v>
      </c>
      <c r="CB114" s="771"/>
      <c r="CC114" s="771"/>
      <c r="CD114" s="771"/>
      <c r="CE114" s="771"/>
      <c r="CF114" s="848">
        <v>31.9</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820378</v>
      </c>
      <c r="AB117" s="895"/>
      <c r="AC117" s="895"/>
      <c r="AD117" s="895"/>
      <c r="AE117" s="896"/>
      <c r="AF117" s="898">
        <v>888878</v>
      </c>
      <c r="AG117" s="895"/>
      <c r="AH117" s="895"/>
      <c r="AI117" s="895"/>
      <c r="AJ117" s="896"/>
      <c r="AK117" s="898">
        <v>982385</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287</v>
      </c>
      <c r="AG118" s="888"/>
      <c r="AH118" s="888"/>
      <c r="AI118" s="888"/>
      <c r="AJ118" s="889"/>
      <c r="AK118" s="890" t="s">
        <v>286</v>
      </c>
      <c r="AL118" s="888"/>
      <c r="AM118" s="888"/>
      <c r="AN118" s="888"/>
      <c r="AO118" s="889"/>
      <c r="AP118" s="891" t="s">
        <v>407</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435</v>
      </c>
      <c r="BP118" s="838"/>
      <c r="BQ118" s="857">
        <v>10381983</v>
      </c>
      <c r="BR118" s="858"/>
      <c r="BS118" s="858"/>
      <c r="BT118" s="858"/>
      <c r="BU118" s="858"/>
      <c r="BV118" s="858">
        <v>10685899</v>
      </c>
      <c r="BW118" s="858"/>
      <c r="BX118" s="858"/>
      <c r="BY118" s="858"/>
      <c r="BZ118" s="858"/>
      <c r="CA118" s="858">
        <v>10804290</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1868121</v>
      </c>
      <c r="BR119" s="800"/>
      <c r="BS119" s="800"/>
      <c r="BT119" s="800"/>
      <c r="BU119" s="800"/>
      <c r="BV119" s="800">
        <v>2174625</v>
      </c>
      <c r="BW119" s="800"/>
      <c r="BX119" s="800"/>
      <c r="BY119" s="800"/>
      <c r="BZ119" s="800"/>
      <c r="CA119" s="800">
        <v>2030436</v>
      </c>
      <c r="CB119" s="800"/>
      <c r="CC119" s="800"/>
      <c r="CD119" s="800"/>
      <c r="CE119" s="800"/>
      <c r="CF119" s="861">
        <v>59.8</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441</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508982</v>
      </c>
      <c r="DH120" s="800"/>
      <c r="DI120" s="800"/>
      <c r="DJ120" s="800"/>
      <c r="DK120" s="800"/>
      <c r="DL120" s="800">
        <v>691261</v>
      </c>
      <c r="DM120" s="800"/>
      <c r="DN120" s="800"/>
      <c r="DO120" s="800"/>
      <c r="DP120" s="800"/>
      <c r="DQ120" s="800">
        <v>742880</v>
      </c>
      <c r="DR120" s="800"/>
      <c r="DS120" s="800"/>
      <c r="DT120" s="800"/>
      <c r="DU120" s="800"/>
      <c r="DV120" s="801">
        <v>21.9</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6326574</v>
      </c>
      <c r="BR121" s="858"/>
      <c r="BS121" s="858"/>
      <c r="BT121" s="858"/>
      <c r="BU121" s="858"/>
      <c r="BV121" s="858">
        <v>6539678</v>
      </c>
      <c r="BW121" s="858"/>
      <c r="BX121" s="858"/>
      <c r="BY121" s="858"/>
      <c r="BZ121" s="858"/>
      <c r="CA121" s="858">
        <v>6661921</v>
      </c>
      <c r="CB121" s="858"/>
      <c r="CC121" s="858"/>
      <c r="CD121" s="858"/>
      <c r="CE121" s="858"/>
      <c r="CF121" s="859">
        <v>196.4</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v>68361</v>
      </c>
      <c r="DR121" s="771"/>
      <c r="DS121" s="771"/>
      <c r="DT121" s="771"/>
      <c r="DU121" s="771"/>
      <c r="DV121" s="823">
        <v>2</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444</v>
      </c>
      <c r="BP122" s="838"/>
      <c r="BQ122" s="839">
        <v>8194695</v>
      </c>
      <c r="BR122" s="840"/>
      <c r="BS122" s="840"/>
      <c r="BT122" s="840"/>
      <c r="BU122" s="840"/>
      <c r="BV122" s="840">
        <v>8714303</v>
      </c>
      <c r="BW122" s="840"/>
      <c r="BX122" s="840"/>
      <c r="BY122" s="840"/>
      <c r="BZ122" s="840"/>
      <c r="CA122" s="840">
        <v>8692357</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t="s">
        <v>111</v>
      </c>
      <c r="DR122" s="771"/>
      <c r="DS122" s="771"/>
      <c r="DT122" s="771"/>
      <c r="DU122" s="771"/>
      <c r="DV122" s="823" t="s">
        <v>111</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63</v>
      </c>
      <c r="BR123" s="832"/>
      <c r="BS123" s="832"/>
      <c r="BT123" s="832"/>
      <c r="BU123" s="832"/>
      <c r="BV123" s="832">
        <v>56.8</v>
      </c>
      <c r="BW123" s="832"/>
      <c r="BX123" s="832"/>
      <c r="BY123" s="832"/>
      <c r="BZ123" s="832"/>
      <c r="CA123" s="832">
        <v>62.2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455</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t="s">
        <v>111</v>
      </c>
      <c r="AB128" s="724"/>
      <c r="AC128" s="724"/>
      <c r="AD128" s="724"/>
      <c r="AE128" s="725"/>
      <c r="AF128" s="726" t="s">
        <v>111</v>
      </c>
      <c r="AG128" s="724"/>
      <c r="AH128" s="724"/>
      <c r="AI128" s="724"/>
      <c r="AJ128" s="725"/>
      <c r="AK128" s="726">
        <v>2700</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3970378</v>
      </c>
      <c r="AB129" s="784"/>
      <c r="AC129" s="784"/>
      <c r="AD129" s="784"/>
      <c r="AE129" s="785"/>
      <c r="AF129" s="786">
        <v>3991944</v>
      </c>
      <c r="AG129" s="784"/>
      <c r="AH129" s="784"/>
      <c r="AI129" s="784"/>
      <c r="AJ129" s="785"/>
      <c r="AK129" s="786">
        <v>3965592</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10.6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499254</v>
      </c>
      <c r="AB130" s="784"/>
      <c r="AC130" s="784"/>
      <c r="AD130" s="784"/>
      <c r="AE130" s="785"/>
      <c r="AF130" s="786">
        <v>522016</v>
      </c>
      <c r="AG130" s="784"/>
      <c r="AH130" s="784"/>
      <c r="AI130" s="784"/>
      <c r="AJ130" s="785"/>
      <c r="AK130" s="786">
        <v>572945</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62.2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3471124</v>
      </c>
      <c r="AB131" s="717"/>
      <c r="AC131" s="717"/>
      <c r="AD131" s="717"/>
      <c r="AE131" s="718"/>
      <c r="AF131" s="719">
        <v>3469928</v>
      </c>
      <c r="AG131" s="717"/>
      <c r="AH131" s="717"/>
      <c r="AI131" s="717"/>
      <c r="AJ131" s="718"/>
      <c r="AK131" s="719">
        <v>3392647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9.2512972740000006</v>
      </c>
      <c r="AB132" s="740"/>
      <c r="AC132" s="740"/>
      <c r="AD132" s="740"/>
      <c r="AE132" s="741"/>
      <c r="AF132" s="742">
        <v>10.5726113</v>
      </c>
      <c r="AG132" s="740"/>
      <c r="AH132" s="740"/>
      <c r="AI132" s="740"/>
      <c r="AJ132" s="741"/>
      <c r="AK132" s="742">
        <v>11.988868869999999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10.1</v>
      </c>
      <c r="AB133" s="749"/>
      <c r="AC133" s="749"/>
      <c r="AD133" s="749"/>
      <c r="AE133" s="750"/>
      <c r="AF133" s="748">
        <v>10</v>
      </c>
      <c r="AG133" s="749"/>
      <c r="AH133" s="749"/>
      <c r="AI133" s="749"/>
      <c r="AJ133" s="750"/>
      <c r="AK133" s="748">
        <v>10.6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12" scale="33"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73" zoomScale="75" zoomScaleNormal="85" zoomScaleSheetLayoutView="75" workbookViewId="0">
      <selection activeCell="L74" sqref="L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12" scale="5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67"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12" scale="5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2"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1046608</v>
      </c>
      <c r="L9" s="264">
        <v>89784</v>
      </c>
      <c r="M9" s="265">
        <v>89595</v>
      </c>
      <c r="N9" s="266">
        <v>0.2</v>
      </c>
    </row>
    <row r="10" spans="1:16">
      <c r="A10" s="248"/>
      <c r="B10" s="244"/>
      <c r="C10" s="244"/>
      <c r="D10" s="244"/>
      <c r="E10" s="244"/>
      <c r="F10" s="244"/>
      <c r="G10" s="1133" t="s">
        <v>477</v>
      </c>
      <c r="H10" s="1134"/>
      <c r="I10" s="1134"/>
      <c r="J10" s="1135"/>
      <c r="K10" s="267">
        <v>174163</v>
      </c>
      <c r="L10" s="268">
        <v>14941</v>
      </c>
      <c r="M10" s="269">
        <v>8996</v>
      </c>
      <c r="N10" s="270">
        <v>66.099999999999994</v>
      </c>
    </row>
    <row r="11" spans="1:16" ht="13.5" customHeight="1">
      <c r="A11" s="248"/>
      <c r="B11" s="244"/>
      <c r="C11" s="244"/>
      <c r="D11" s="244"/>
      <c r="E11" s="244"/>
      <c r="F11" s="244"/>
      <c r="G11" s="1133" t="s">
        <v>478</v>
      </c>
      <c r="H11" s="1134"/>
      <c r="I11" s="1134"/>
      <c r="J11" s="1135"/>
      <c r="K11" s="267">
        <v>35930</v>
      </c>
      <c r="L11" s="268">
        <v>3082</v>
      </c>
      <c r="M11" s="269">
        <v>12730</v>
      </c>
      <c r="N11" s="270">
        <v>-75.8</v>
      </c>
    </row>
    <row r="12" spans="1:16" ht="13.5" customHeight="1">
      <c r="A12" s="248"/>
      <c r="B12" s="244"/>
      <c r="C12" s="244"/>
      <c r="D12" s="244"/>
      <c r="E12" s="244"/>
      <c r="F12" s="244"/>
      <c r="G12" s="1133" t="s">
        <v>479</v>
      </c>
      <c r="H12" s="1134"/>
      <c r="I12" s="1134"/>
      <c r="J12" s="1135"/>
      <c r="K12" s="267">
        <v>48780</v>
      </c>
      <c r="L12" s="268">
        <v>4185</v>
      </c>
      <c r="M12" s="269">
        <v>1070</v>
      </c>
      <c r="N12" s="270">
        <v>291.10000000000002</v>
      </c>
    </row>
    <row r="13" spans="1:16" ht="13.5" customHeight="1">
      <c r="A13" s="248"/>
      <c r="B13" s="244"/>
      <c r="C13" s="244"/>
      <c r="D13" s="244"/>
      <c r="E13" s="244"/>
      <c r="F13" s="244"/>
      <c r="G13" s="1133" t="s">
        <v>480</v>
      </c>
      <c r="H13" s="1134"/>
      <c r="I13" s="1134"/>
      <c r="J13" s="1135"/>
      <c r="K13" s="267" t="s">
        <v>481</v>
      </c>
      <c r="L13" s="268" t="s">
        <v>481</v>
      </c>
      <c r="M13" s="269">
        <v>19</v>
      </c>
      <c r="N13" s="270" t="s">
        <v>481</v>
      </c>
    </row>
    <row r="14" spans="1:16" ht="13.5" customHeight="1">
      <c r="A14" s="248"/>
      <c r="B14" s="244"/>
      <c r="C14" s="244"/>
      <c r="D14" s="244"/>
      <c r="E14" s="244"/>
      <c r="F14" s="244"/>
      <c r="G14" s="1133" t="s">
        <v>482</v>
      </c>
      <c r="H14" s="1134"/>
      <c r="I14" s="1134"/>
      <c r="J14" s="1135"/>
      <c r="K14" s="267" t="s">
        <v>481</v>
      </c>
      <c r="L14" s="268" t="s">
        <v>481</v>
      </c>
      <c r="M14" s="269">
        <v>4490</v>
      </c>
      <c r="N14" s="270" t="s">
        <v>481</v>
      </c>
    </row>
    <row r="15" spans="1:16" ht="13.5" customHeight="1">
      <c r="A15" s="248"/>
      <c r="B15" s="244"/>
      <c r="C15" s="244"/>
      <c r="D15" s="244"/>
      <c r="E15" s="244"/>
      <c r="F15" s="244"/>
      <c r="G15" s="1133" t="s">
        <v>483</v>
      </c>
      <c r="H15" s="1134"/>
      <c r="I15" s="1134"/>
      <c r="J15" s="1135"/>
      <c r="K15" s="267">
        <v>25562</v>
      </c>
      <c r="L15" s="268">
        <v>2193</v>
      </c>
      <c r="M15" s="269">
        <v>2030</v>
      </c>
      <c r="N15" s="270">
        <v>8</v>
      </c>
    </row>
    <row r="16" spans="1:16">
      <c r="A16" s="248"/>
      <c r="B16" s="244"/>
      <c r="C16" s="244"/>
      <c r="D16" s="244"/>
      <c r="E16" s="244"/>
      <c r="F16" s="244"/>
      <c r="G16" s="1136" t="s">
        <v>484</v>
      </c>
      <c r="H16" s="1137"/>
      <c r="I16" s="1137"/>
      <c r="J16" s="1138"/>
      <c r="K16" s="268">
        <v>-95070</v>
      </c>
      <c r="L16" s="268">
        <v>-8156</v>
      </c>
      <c r="M16" s="269">
        <v>-9813</v>
      </c>
      <c r="N16" s="270">
        <v>-16.899999999999999</v>
      </c>
    </row>
    <row r="17" spans="1:16">
      <c r="A17" s="248"/>
      <c r="B17" s="244"/>
      <c r="C17" s="244"/>
      <c r="D17" s="244"/>
      <c r="E17" s="244"/>
      <c r="F17" s="244"/>
      <c r="G17" s="1136" t="s">
        <v>170</v>
      </c>
      <c r="H17" s="1137"/>
      <c r="I17" s="1137"/>
      <c r="J17" s="1138"/>
      <c r="K17" s="268">
        <v>1235973</v>
      </c>
      <c r="L17" s="268">
        <v>106028</v>
      </c>
      <c r="M17" s="269">
        <v>109116</v>
      </c>
      <c r="N17" s="270">
        <v>-2.8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9.35</v>
      </c>
      <c r="L21" s="281">
        <v>10.38</v>
      </c>
      <c r="M21" s="282">
        <v>-1.03</v>
      </c>
      <c r="N21" s="249"/>
      <c r="O21" s="283"/>
      <c r="P21" s="279"/>
    </row>
    <row r="22" spans="1:16" s="284" customFormat="1">
      <c r="A22" s="279"/>
      <c r="B22" s="249"/>
      <c r="C22" s="249"/>
      <c r="D22" s="249"/>
      <c r="E22" s="249"/>
      <c r="F22" s="249"/>
      <c r="G22" s="1130" t="s">
        <v>490</v>
      </c>
      <c r="H22" s="1131"/>
      <c r="I22" s="1131"/>
      <c r="J22" s="1132"/>
      <c r="K22" s="285">
        <v>98.9</v>
      </c>
      <c r="L22" s="286">
        <v>95.1</v>
      </c>
      <c r="M22" s="287">
        <v>3.8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727291</v>
      </c>
      <c r="L32" s="294">
        <v>62391</v>
      </c>
      <c r="M32" s="295">
        <v>57190</v>
      </c>
      <c r="N32" s="296">
        <v>9.1</v>
      </c>
    </row>
    <row r="33" spans="1:16" ht="13.5" customHeight="1">
      <c r="A33" s="248"/>
      <c r="B33" s="244"/>
      <c r="C33" s="244"/>
      <c r="D33" s="244"/>
      <c r="E33" s="244"/>
      <c r="F33" s="244"/>
      <c r="G33" s="1121" t="s">
        <v>494</v>
      </c>
      <c r="H33" s="1122"/>
      <c r="I33" s="1122"/>
      <c r="J33" s="1123"/>
      <c r="K33" s="294" t="s">
        <v>481</v>
      </c>
      <c r="L33" s="294" t="s">
        <v>481</v>
      </c>
      <c r="M33" s="295" t="s">
        <v>481</v>
      </c>
      <c r="N33" s="296" t="s">
        <v>481</v>
      </c>
    </row>
    <row r="34" spans="1:16" ht="27" customHeight="1">
      <c r="A34" s="248"/>
      <c r="B34" s="244"/>
      <c r="C34" s="244"/>
      <c r="D34" s="244"/>
      <c r="E34" s="244"/>
      <c r="F34" s="244"/>
      <c r="G34" s="1121" t="s">
        <v>495</v>
      </c>
      <c r="H34" s="1122"/>
      <c r="I34" s="1122"/>
      <c r="J34" s="1123"/>
      <c r="K34" s="294" t="s">
        <v>481</v>
      </c>
      <c r="L34" s="294" t="s">
        <v>481</v>
      </c>
      <c r="M34" s="295">
        <v>1</v>
      </c>
      <c r="N34" s="296" t="s">
        <v>481</v>
      </c>
    </row>
    <row r="35" spans="1:16" ht="27" customHeight="1">
      <c r="A35" s="248"/>
      <c r="B35" s="244"/>
      <c r="C35" s="244"/>
      <c r="D35" s="244"/>
      <c r="E35" s="244"/>
      <c r="F35" s="244"/>
      <c r="G35" s="1121" t="s">
        <v>496</v>
      </c>
      <c r="H35" s="1122"/>
      <c r="I35" s="1122"/>
      <c r="J35" s="1123"/>
      <c r="K35" s="294">
        <v>111550</v>
      </c>
      <c r="L35" s="294">
        <v>9569</v>
      </c>
      <c r="M35" s="295">
        <v>16809</v>
      </c>
      <c r="N35" s="296">
        <v>-43.1</v>
      </c>
    </row>
    <row r="36" spans="1:16" ht="27" customHeight="1">
      <c r="A36" s="248"/>
      <c r="B36" s="244"/>
      <c r="C36" s="244"/>
      <c r="D36" s="244"/>
      <c r="E36" s="244"/>
      <c r="F36" s="244"/>
      <c r="G36" s="1121" t="s">
        <v>497</v>
      </c>
      <c r="H36" s="1122"/>
      <c r="I36" s="1122"/>
      <c r="J36" s="1123"/>
      <c r="K36" s="294">
        <v>143544</v>
      </c>
      <c r="L36" s="294">
        <v>12314</v>
      </c>
      <c r="M36" s="295">
        <v>4695</v>
      </c>
      <c r="N36" s="296">
        <v>162.30000000000001</v>
      </c>
    </row>
    <row r="37" spans="1:16" ht="13.5" customHeight="1">
      <c r="A37" s="248"/>
      <c r="B37" s="244"/>
      <c r="C37" s="244"/>
      <c r="D37" s="244"/>
      <c r="E37" s="244"/>
      <c r="F37" s="244"/>
      <c r="G37" s="1121" t="s">
        <v>498</v>
      </c>
      <c r="H37" s="1122"/>
      <c r="I37" s="1122"/>
      <c r="J37" s="1123"/>
      <c r="K37" s="294" t="s">
        <v>481</v>
      </c>
      <c r="L37" s="294" t="s">
        <v>481</v>
      </c>
      <c r="M37" s="295">
        <v>1282</v>
      </c>
      <c r="N37" s="296" t="s">
        <v>481</v>
      </c>
    </row>
    <row r="38" spans="1:16" ht="27" customHeight="1">
      <c r="A38" s="248"/>
      <c r="B38" s="244"/>
      <c r="C38" s="244"/>
      <c r="D38" s="244"/>
      <c r="E38" s="244"/>
      <c r="F38" s="244"/>
      <c r="G38" s="1124" t="s">
        <v>499</v>
      </c>
      <c r="H38" s="1125"/>
      <c r="I38" s="1125"/>
      <c r="J38" s="1126"/>
      <c r="K38" s="297" t="s">
        <v>481</v>
      </c>
      <c r="L38" s="297" t="s">
        <v>481</v>
      </c>
      <c r="M38" s="298">
        <v>8</v>
      </c>
      <c r="N38" s="299" t="s">
        <v>481</v>
      </c>
      <c r="O38" s="293"/>
    </row>
    <row r="39" spans="1:16">
      <c r="A39" s="248"/>
      <c r="B39" s="244"/>
      <c r="C39" s="244"/>
      <c r="D39" s="244"/>
      <c r="E39" s="244"/>
      <c r="F39" s="244"/>
      <c r="G39" s="1124" t="s">
        <v>500</v>
      </c>
      <c r="H39" s="1125"/>
      <c r="I39" s="1125"/>
      <c r="J39" s="1126"/>
      <c r="K39" s="300">
        <v>-2700</v>
      </c>
      <c r="L39" s="300">
        <v>-232</v>
      </c>
      <c r="M39" s="301">
        <v>-2615</v>
      </c>
      <c r="N39" s="302">
        <v>-91.1</v>
      </c>
      <c r="O39" s="293"/>
    </row>
    <row r="40" spans="1:16" ht="27" customHeight="1">
      <c r="A40" s="248"/>
      <c r="B40" s="244"/>
      <c r="C40" s="244"/>
      <c r="D40" s="244"/>
      <c r="E40" s="244"/>
      <c r="F40" s="244"/>
      <c r="G40" s="1121" t="s">
        <v>501</v>
      </c>
      <c r="H40" s="1122"/>
      <c r="I40" s="1122"/>
      <c r="J40" s="1123"/>
      <c r="K40" s="300">
        <v>-572945</v>
      </c>
      <c r="L40" s="300">
        <v>-49150</v>
      </c>
      <c r="M40" s="301">
        <v>-54029</v>
      </c>
      <c r="N40" s="302">
        <v>-9</v>
      </c>
      <c r="O40" s="293"/>
    </row>
    <row r="41" spans="1:16">
      <c r="A41" s="248"/>
      <c r="B41" s="244"/>
      <c r="C41" s="244"/>
      <c r="D41" s="244"/>
      <c r="E41" s="244"/>
      <c r="F41" s="244"/>
      <c r="G41" s="1127" t="s">
        <v>281</v>
      </c>
      <c r="H41" s="1128"/>
      <c r="I41" s="1128"/>
      <c r="J41" s="1129"/>
      <c r="K41" s="294">
        <v>406740</v>
      </c>
      <c r="L41" s="300">
        <v>34892</v>
      </c>
      <c r="M41" s="301">
        <v>23340</v>
      </c>
      <c r="N41" s="302">
        <v>49.5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918775</v>
      </c>
      <c r="J51" s="320">
        <v>75557</v>
      </c>
      <c r="K51" s="321">
        <v>-7.3</v>
      </c>
      <c r="L51" s="322">
        <v>89245</v>
      </c>
      <c r="M51" s="323">
        <v>27</v>
      </c>
      <c r="N51" s="324">
        <v>-34.299999999999997</v>
      </c>
    </row>
    <row r="52" spans="1:14">
      <c r="A52" s="248"/>
      <c r="B52" s="244"/>
      <c r="C52" s="244"/>
      <c r="D52" s="244"/>
      <c r="E52" s="244"/>
      <c r="F52" s="244"/>
      <c r="G52" s="325"/>
      <c r="H52" s="326" t="s">
        <v>512</v>
      </c>
      <c r="I52" s="327">
        <v>588369</v>
      </c>
      <c r="J52" s="328">
        <v>48386</v>
      </c>
      <c r="K52" s="329">
        <v>20.7</v>
      </c>
      <c r="L52" s="330">
        <v>42966</v>
      </c>
      <c r="M52" s="331">
        <v>2.9</v>
      </c>
      <c r="N52" s="332">
        <v>17.8</v>
      </c>
    </row>
    <row r="53" spans="1:14">
      <c r="A53" s="248"/>
      <c r="B53" s="244"/>
      <c r="C53" s="244"/>
      <c r="D53" s="244"/>
      <c r="E53" s="244"/>
      <c r="F53" s="244"/>
      <c r="G53" s="310" t="s">
        <v>513</v>
      </c>
      <c r="H53" s="311"/>
      <c r="I53" s="319">
        <v>848441</v>
      </c>
      <c r="J53" s="320">
        <v>70698</v>
      </c>
      <c r="K53" s="321">
        <v>-6.4</v>
      </c>
      <c r="L53" s="322">
        <v>70897</v>
      </c>
      <c r="M53" s="323">
        <v>-20.6</v>
      </c>
      <c r="N53" s="324">
        <v>14.2</v>
      </c>
    </row>
    <row r="54" spans="1:14">
      <c r="A54" s="248"/>
      <c r="B54" s="244"/>
      <c r="C54" s="244"/>
      <c r="D54" s="244"/>
      <c r="E54" s="244"/>
      <c r="F54" s="244"/>
      <c r="G54" s="325"/>
      <c r="H54" s="326" t="s">
        <v>512</v>
      </c>
      <c r="I54" s="327">
        <v>338010</v>
      </c>
      <c r="J54" s="328">
        <v>28165</v>
      </c>
      <c r="K54" s="329">
        <v>-41.8</v>
      </c>
      <c r="L54" s="330">
        <v>39878</v>
      </c>
      <c r="M54" s="331">
        <v>-7.2</v>
      </c>
      <c r="N54" s="332">
        <v>-34.6</v>
      </c>
    </row>
    <row r="55" spans="1:14">
      <c r="A55" s="248"/>
      <c r="B55" s="244"/>
      <c r="C55" s="244"/>
      <c r="D55" s="244"/>
      <c r="E55" s="244"/>
      <c r="F55" s="244"/>
      <c r="G55" s="310" t="s">
        <v>514</v>
      </c>
      <c r="H55" s="311"/>
      <c r="I55" s="319">
        <v>837478</v>
      </c>
      <c r="J55" s="320">
        <v>70667</v>
      </c>
      <c r="K55" s="321">
        <v>0</v>
      </c>
      <c r="L55" s="322">
        <v>66496</v>
      </c>
      <c r="M55" s="323">
        <v>-6.2</v>
      </c>
      <c r="N55" s="324">
        <v>6.2</v>
      </c>
    </row>
    <row r="56" spans="1:14">
      <c r="A56" s="248"/>
      <c r="B56" s="244"/>
      <c r="C56" s="244"/>
      <c r="D56" s="244"/>
      <c r="E56" s="244"/>
      <c r="F56" s="244"/>
      <c r="G56" s="325"/>
      <c r="H56" s="326" t="s">
        <v>512</v>
      </c>
      <c r="I56" s="327">
        <v>227556</v>
      </c>
      <c r="J56" s="328">
        <v>19201</v>
      </c>
      <c r="K56" s="329">
        <v>-31.8</v>
      </c>
      <c r="L56" s="330">
        <v>36530</v>
      </c>
      <c r="M56" s="331">
        <v>-8.4</v>
      </c>
      <c r="N56" s="332">
        <v>-23.4</v>
      </c>
    </row>
    <row r="57" spans="1:14">
      <c r="A57" s="248"/>
      <c r="B57" s="244"/>
      <c r="C57" s="244"/>
      <c r="D57" s="244"/>
      <c r="E57" s="244"/>
      <c r="F57" s="244"/>
      <c r="G57" s="310" t="s">
        <v>515</v>
      </c>
      <c r="H57" s="311"/>
      <c r="I57" s="319">
        <v>1725667</v>
      </c>
      <c r="J57" s="320">
        <v>146330</v>
      </c>
      <c r="K57" s="321">
        <v>107.1</v>
      </c>
      <c r="L57" s="322">
        <v>82748</v>
      </c>
      <c r="M57" s="323">
        <v>24.4</v>
      </c>
      <c r="N57" s="324">
        <v>82.7</v>
      </c>
    </row>
    <row r="58" spans="1:14">
      <c r="A58" s="248"/>
      <c r="B58" s="244"/>
      <c r="C58" s="244"/>
      <c r="D58" s="244"/>
      <c r="E58" s="244"/>
      <c r="F58" s="244"/>
      <c r="G58" s="325"/>
      <c r="H58" s="326" t="s">
        <v>512</v>
      </c>
      <c r="I58" s="327">
        <v>500131</v>
      </c>
      <c r="J58" s="328">
        <v>42409</v>
      </c>
      <c r="K58" s="329">
        <v>120.9</v>
      </c>
      <c r="L58" s="330">
        <v>44732</v>
      </c>
      <c r="M58" s="331">
        <v>22.5</v>
      </c>
      <c r="N58" s="332">
        <v>98.4</v>
      </c>
    </row>
    <row r="59" spans="1:14">
      <c r="A59" s="248"/>
      <c r="B59" s="244"/>
      <c r="C59" s="244"/>
      <c r="D59" s="244"/>
      <c r="E59" s="244"/>
      <c r="F59" s="244"/>
      <c r="G59" s="310" t="s">
        <v>516</v>
      </c>
      <c r="H59" s="311"/>
      <c r="I59" s="319">
        <v>1124146</v>
      </c>
      <c r="J59" s="320">
        <v>96435</v>
      </c>
      <c r="K59" s="321">
        <v>-34.1</v>
      </c>
      <c r="L59" s="322">
        <v>91837</v>
      </c>
      <c r="M59" s="323">
        <v>11</v>
      </c>
      <c r="N59" s="324">
        <v>-45.1</v>
      </c>
    </row>
    <row r="60" spans="1:14">
      <c r="A60" s="248"/>
      <c r="B60" s="244"/>
      <c r="C60" s="244"/>
      <c r="D60" s="244"/>
      <c r="E60" s="244"/>
      <c r="F60" s="244"/>
      <c r="G60" s="325"/>
      <c r="H60" s="326" t="s">
        <v>512</v>
      </c>
      <c r="I60" s="333">
        <v>322866</v>
      </c>
      <c r="J60" s="328">
        <v>27697</v>
      </c>
      <c r="K60" s="329">
        <v>-34.700000000000003</v>
      </c>
      <c r="L60" s="330">
        <v>54439</v>
      </c>
      <c r="M60" s="331">
        <v>21.7</v>
      </c>
      <c r="N60" s="332">
        <v>-56.4</v>
      </c>
    </row>
    <row r="61" spans="1:14">
      <c r="A61" s="248"/>
      <c r="B61" s="244"/>
      <c r="C61" s="244"/>
      <c r="D61" s="244"/>
      <c r="E61" s="244"/>
      <c r="F61" s="244"/>
      <c r="G61" s="310" t="s">
        <v>517</v>
      </c>
      <c r="H61" s="334"/>
      <c r="I61" s="335">
        <v>1090901</v>
      </c>
      <c r="J61" s="336">
        <v>91937</v>
      </c>
      <c r="K61" s="337">
        <v>11.9</v>
      </c>
      <c r="L61" s="338">
        <v>80245</v>
      </c>
      <c r="M61" s="339">
        <v>7.1</v>
      </c>
      <c r="N61" s="324">
        <v>4.8</v>
      </c>
    </row>
    <row r="62" spans="1:14">
      <c r="A62" s="248"/>
      <c r="B62" s="244"/>
      <c r="C62" s="244"/>
      <c r="D62" s="244"/>
      <c r="E62" s="244"/>
      <c r="F62" s="244"/>
      <c r="G62" s="325"/>
      <c r="H62" s="326" t="s">
        <v>512</v>
      </c>
      <c r="I62" s="327">
        <v>395386</v>
      </c>
      <c r="J62" s="328">
        <v>33172</v>
      </c>
      <c r="K62" s="329">
        <v>6.7</v>
      </c>
      <c r="L62" s="330">
        <v>43709</v>
      </c>
      <c r="M62" s="331">
        <v>6.3</v>
      </c>
      <c r="N62" s="332">
        <v>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12" scale="75"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26.03</v>
      </c>
      <c r="G47" s="12">
        <v>33.78</v>
      </c>
      <c r="H47" s="12">
        <v>41.65</v>
      </c>
      <c r="I47" s="12">
        <v>47.73</v>
      </c>
      <c r="J47" s="13">
        <v>43.28</v>
      </c>
    </row>
    <row r="48" spans="2:10" ht="57.75" customHeight="1">
      <c r="B48" s="14"/>
      <c r="C48" s="1141" t="s">
        <v>4</v>
      </c>
      <c r="D48" s="1141"/>
      <c r="E48" s="1142"/>
      <c r="F48" s="15">
        <v>14.6</v>
      </c>
      <c r="G48" s="16">
        <v>14.15</v>
      </c>
      <c r="H48" s="16">
        <v>11.35</v>
      </c>
      <c r="I48" s="16">
        <v>7.18</v>
      </c>
      <c r="J48" s="17">
        <v>13.7</v>
      </c>
    </row>
    <row r="49" spans="2:10" ht="57.75" customHeight="1" thickBot="1">
      <c r="B49" s="18"/>
      <c r="C49" s="1143" t="s">
        <v>5</v>
      </c>
      <c r="D49" s="1143"/>
      <c r="E49" s="1144"/>
      <c r="F49" s="19">
        <v>5.83</v>
      </c>
      <c r="G49" s="20" t="s">
        <v>524</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12" scale="79"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8" zoomScale="65" zoomScaleNormal="6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528</v>
      </c>
      <c r="D34" s="1151"/>
      <c r="E34" s="1152"/>
      <c r="F34" s="32">
        <v>14.16</v>
      </c>
      <c r="G34" s="33">
        <v>13.65</v>
      </c>
      <c r="H34" s="33">
        <v>10.76</v>
      </c>
      <c r="I34" s="33">
        <v>6.67</v>
      </c>
      <c r="J34" s="34">
        <v>13.42</v>
      </c>
      <c r="K34" s="22"/>
      <c r="L34" s="22"/>
      <c r="M34" s="22"/>
      <c r="N34" s="22"/>
      <c r="O34" s="22"/>
      <c r="P34" s="22"/>
    </row>
    <row r="35" spans="1:16" ht="39" customHeight="1">
      <c r="A35" s="22"/>
      <c r="B35" s="35"/>
      <c r="C35" s="1145" t="s">
        <v>529</v>
      </c>
      <c r="D35" s="1146"/>
      <c r="E35" s="1147"/>
      <c r="F35" s="36">
        <v>3.23</v>
      </c>
      <c r="G35" s="37">
        <v>3.2</v>
      </c>
      <c r="H35" s="37">
        <v>2.8</v>
      </c>
      <c r="I35" s="37">
        <v>2.31</v>
      </c>
      <c r="J35" s="38">
        <v>1.87</v>
      </c>
      <c r="K35" s="22"/>
      <c r="L35" s="22"/>
      <c r="M35" s="22"/>
      <c r="N35" s="22"/>
      <c r="O35" s="22"/>
      <c r="P35" s="22"/>
    </row>
    <row r="36" spans="1:16" ht="39" customHeight="1">
      <c r="A36" s="22"/>
      <c r="B36" s="35"/>
      <c r="C36" s="1145" t="s">
        <v>530</v>
      </c>
      <c r="D36" s="1146"/>
      <c r="E36" s="1147"/>
      <c r="F36" s="36">
        <v>0.97</v>
      </c>
      <c r="G36" s="37">
        <v>1.44</v>
      </c>
      <c r="H36" s="37">
        <v>2.76</v>
      </c>
      <c r="I36" s="37">
        <v>2.75</v>
      </c>
      <c r="J36" s="38">
        <v>0.82</v>
      </c>
      <c r="K36" s="22"/>
      <c r="L36" s="22"/>
      <c r="M36" s="22"/>
      <c r="N36" s="22"/>
      <c r="O36" s="22"/>
      <c r="P36" s="22"/>
    </row>
    <row r="37" spans="1:16" ht="39" customHeight="1">
      <c r="A37" s="22"/>
      <c r="B37" s="35"/>
      <c r="C37" s="1145" t="s">
        <v>531</v>
      </c>
      <c r="D37" s="1146"/>
      <c r="E37" s="1147"/>
      <c r="F37" s="36">
        <v>0.23</v>
      </c>
      <c r="G37" s="37">
        <v>3.31</v>
      </c>
      <c r="H37" s="37">
        <v>2.23</v>
      </c>
      <c r="I37" s="37">
        <v>2.91</v>
      </c>
      <c r="J37" s="38">
        <v>0.34</v>
      </c>
      <c r="K37" s="22"/>
      <c r="L37" s="22"/>
      <c r="M37" s="22"/>
      <c r="N37" s="22"/>
      <c r="O37" s="22"/>
      <c r="P37" s="22"/>
    </row>
    <row r="38" spans="1:16" ht="39" customHeight="1">
      <c r="A38" s="22"/>
      <c r="B38" s="35"/>
      <c r="C38" s="1145" t="s">
        <v>532</v>
      </c>
      <c r="D38" s="1146"/>
      <c r="E38" s="1147"/>
      <c r="F38" s="36">
        <v>0.42</v>
      </c>
      <c r="G38" s="37">
        <v>0.5</v>
      </c>
      <c r="H38" s="37">
        <v>0.57999999999999996</v>
      </c>
      <c r="I38" s="37">
        <v>0.5</v>
      </c>
      <c r="J38" s="38">
        <v>0.27</v>
      </c>
      <c r="K38" s="22"/>
      <c r="L38" s="22"/>
      <c r="M38" s="22"/>
      <c r="N38" s="22"/>
      <c r="O38" s="22"/>
      <c r="P38" s="22"/>
    </row>
    <row r="39" spans="1:16" ht="39" customHeight="1">
      <c r="A39" s="22"/>
      <c r="B39" s="35"/>
      <c r="C39" s="1145" t="s">
        <v>533</v>
      </c>
      <c r="D39" s="1146"/>
      <c r="E39" s="1147"/>
      <c r="F39" s="36">
        <v>0.02</v>
      </c>
      <c r="G39" s="37">
        <v>0.06</v>
      </c>
      <c r="H39" s="37">
        <v>0.1</v>
      </c>
      <c r="I39" s="37">
        <v>0.05</v>
      </c>
      <c r="J39" s="38">
        <v>0.09</v>
      </c>
      <c r="K39" s="22"/>
      <c r="L39" s="22"/>
      <c r="M39" s="22"/>
      <c r="N39" s="22"/>
      <c r="O39" s="22"/>
      <c r="P39" s="22"/>
    </row>
    <row r="40" spans="1:16" ht="39" customHeight="1">
      <c r="A40" s="22"/>
      <c r="B40" s="35"/>
      <c r="C40" s="1145" t="s">
        <v>534</v>
      </c>
      <c r="D40" s="1146"/>
      <c r="E40" s="1147"/>
      <c r="F40" s="36">
        <v>0.14000000000000001</v>
      </c>
      <c r="G40" s="37">
        <v>0.3</v>
      </c>
      <c r="H40" s="37">
        <v>0.03</v>
      </c>
      <c r="I40" s="37">
        <v>0.04</v>
      </c>
      <c r="J40" s="38">
        <v>0.01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535</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536</v>
      </c>
      <c r="D43" s="1149"/>
      <c r="E43" s="1150"/>
      <c r="F43" s="41">
        <v>0</v>
      </c>
      <c r="G43" s="42" t="s">
        <v>481</v>
      </c>
      <c r="H43" s="42" t="s">
        <v>481</v>
      </c>
      <c r="I43" s="42" t="s">
        <v>481</v>
      </c>
      <c r="J43" s="43" t="s">
        <v>481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12" scale="74"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65" zoomScaleNormal="65" zoomScaleSheetLayoutView="55" workbookViewId="0">
      <selection activeCell="O46" sqref="O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10</v>
      </c>
      <c r="C45" s="1162"/>
      <c r="D45" s="58"/>
      <c r="E45" s="1167" t="s">
        <v>11</v>
      </c>
      <c r="F45" s="1167"/>
      <c r="G45" s="1167"/>
      <c r="H45" s="1167"/>
      <c r="I45" s="1167"/>
      <c r="J45" s="1168"/>
      <c r="K45" s="59">
        <v>656</v>
      </c>
      <c r="L45" s="60">
        <v>652</v>
      </c>
      <c r="M45" s="60">
        <v>663</v>
      </c>
      <c r="N45" s="60">
        <v>657</v>
      </c>
      <c r="O45" s="61">
        <v>727</v>
      </c>
      <c r="P45" s="48"/>
      <c r="Q45" s="48"/>
      <c r="R45" s="48"/>
      <c r="S45" s="48"/>
      <c r="T45" s="48"/>
      <c r="U45" s="48"/>
    </row>
    <row r="46" spans="1:21" ht="30.75" customHeight="1">
      <c r="A46" s="48"/>
      <c r="B46" s="1163"/>
      <c r="C46" s="1164"/>
      <c r="D46" s="62"/>
      <c r="E46" s="1155" t="s">
        <v>12</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13</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14</v>
      </c>
      <c r="F48" s="1155"/>
      <c r="G48" s="1155"/>
      <c r="H48" s="1155"/>
      <c r="I48" s="1155"/>
      <c r="J48" s="1156"/>
      <c r="K48" s="63">
        <v>39</v>
      </c>
      <c r="L48" s="64">
        <v>44</v>
      </c>
      <c r="M48" s="64">
        <v>22</v>
      </c>
      <c r="N48" s="64">
        <v>94</v>
      </c>
      <c r="O48" s="65">
        <v>112</v>
      </c>
      <c r="P48" s="48"/>
      <c r="Q48" s="48"/>
      <c r="R48" s="48"/>
      <c r="S48" s="48"/>
      <c r="T48" s="48"/>
      <c r="U48" s="48"/>
    </row>
    <row r="49" spans="1:21" ht="30.75" customHeight="1">
      <c r="A49" s="48"/>
      <c r="B49" s="1163"/>
      <c r="C49" s="1164"/>
      <c r="D49" s="62"/>
      <c r="E49" s="1155" t="s">
        <v>15</v>
      </c>
      <c r="F49" s="1155"/>
      <c r="G49" s="1155"/>
      <c r="H49" s="1155"/>
      <c r="I49" s="1155"/>
      <c r="J49" s="1156"/>
      <c r="K49" s="63">
        <v>147</v>
      </c>
      <c r="L49" s="64">
        <v>135</v>
      </c>
      <c r="M49" s="64">
        <v>136</v>
      </c>
      <c r="N49" s="64">
        <v>138</v>
      </c>
      <c r="O49" s="65">
        <v>144</v>
      </c>
      <c r="P49" s="48"/>
      <c r="Q49" s="48"/>
      <c r="R49" s="48"/>
      <c r="S49" s="48"/>
      <c r="T49" s="48"/>
      <c r="U49" s="48"/>
    </row>
    <row r="50" spans="1:21" ht="30.75" customHeight="1">
      <c r="A50" s="48"/>
      <c r="B50" s="1163"/>
      <c r="C50" s="1164"/>
      <c r="D50" s="62"/>
      <c r="E50" s="1155" t="s">
        <v>16</v>
      </c>
      <c r="F50" s="1155"/>
      <c r="G50" s="1155"/>
      <c r="H50" s="1155"/>
      <c r="I50" s="1155"/>
      <c r="J50" s="1156"/>
      <c r="K50" s="63" t="s">
        <v>481</v>
      </c>
      <c r="L50" s="64" t="s">
        <v>481</v>
      </c>
      <c r="M50" s="64" t="s">
        <v>481</v>
      </c>
      <c r="N50" s="64" t="s">
        <v>481</v>
      </c>
      <c r="O50" s="65" t="s">
        <v>481</v>
      </c>
      <c r="P50" s="48"/>
      <c r="Q50" s="48"/>
      <c r="R50" s="48"/>
      <c r="S50" s="48"/>
      <c r="T50" s="48"/>
      <c r="U50" s="48"/>
    </row>
    <row r="51" spans="1:21" ht="30.75" customHeight="1">
      <c r="A51" s="48"/>
      <c r="B51" s="1165"/>
      <c r="C51" s="1166"/>
      <c r="D51" s="66"/>
      <c r="E51" s="1155" t="s">
        <v>17</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18</v>
      </c>
      <c r="C52" s="1154"/>
      <c r="D52" s="66"/>
      <c r="E52" s="1155" t="s">
        <v>19</v>
      </c>
      <c r="F52" s="1155"/>
      <c r="G52" s="1155"/>
      <c r="H52" s="1155"/>
      <c r="I52" s="1155"/>
      <c r="J52" s="1156"/>
      <c r="K52" s="63">
        <v>450</v>
      </c>
      <c r="L52" s="64">
        <v>471</v>
      </c>
      <c r="M52" s="64">
        <v>499</v>
      </c>
      <c r="N52" s="64">
        <v>522</v>
      </c>
      <c r="O52" s="65">
        <v>577</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392</v>
      </c>
      <c r="L53" s="69">
        <v>360</v>
      </c>
      <c r="M53" s="69">
        <v>322</v>
      </c>
      <c r="N53" s="69">
        <v>367</v>
      </c>
      <c r="O53" s="70">
        <v>406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12" scale="75"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6"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81" t="s">
        <v>23</v>
      </c>
      <c r="C41" s="1182"/>
      <c r="D41" s="81"/>
      <c r="E41" s="1183" t="s">
        <v>24</v>
      </c>
      <c r="F41" s="1183"/>
      <c r="G41" s="1183"/>
      <c r="H41" s="1184"/>
      <c r="I41" s="82">
        <v>7398</v>
      </c>
      <c r="J41" s="83">
        <v>7779</v>
      </c>
      <c r="K41" s="83">
        <v>7963</v>
      </c>
      <c r="L41" s="83">
        <v>8159</v>
      </c>
      <c r="M41" s="84">
        <v>8263</v>
      </c>
    </row>
    <row r="42" spans="2:13" ht="27.75" customHeight="1">
      <c r="B42" s="1171"/>
      <c r="C42" s="1172"/>
      <c r="D42" s="85"/>
      <c r="E42" s="1175" t="s">
        <v>25</v>
      </c>
      <c r="F42" s="1175"/>
      <c r="G42" s="1175"/>
      <c r="H42" s="1176"/>
      <c r="I42" s="86" t="s">
        <v>481</v>
      </c>
      <c r="J42" s="87" t="s">
        <v>481</v>
      </c>
      <c r="K42" s="87" t="s">
        <v>481</v>
      </c>
      <c r="L42" s="87" t="s">
        <v>481</v>
      </c>
      <c r="M42" s="88" t="s">
        <v>481</v>
      </c>
    </row>
    <row r="43" spans="2:13" ht="27.75" customHeight="1">
      <c r="B43" s="1171"/>
      <c r="C43" s="1172"/>
      <c r="D43" s="85"/>
      <c r="E43" s="1175" t="s">
        <v>26</v>
      </c>
      <c r="F43" s="1175"/>
      <c r="G43" s="1175"/>
      <c r="H43" s="1176"/>
      <c r="I43" s="86">
        <v>372</v>
      </c>
      <c r="J43" s="87">
        <v>503</v>
      </c>
      <c r="K43" s="87">
        <v>509</v>
      </c>
      <c r="L43" s="87">
        <v>691</v>
      </c>
      <c r="M43" s="88">
        <v>811</v>
      </c>
    </row>
    <row r="44" spans="2:13" ht="27.75" customHeight="1">
      <c r="B44" s="1171"/>
      <c r="C44" s="1172"/>
      <c r="D44" s="85"/>
      <c r="E44" s="1175" t="s">
        <v>27</v>
      </c>
      <c r="F44" s="1175"/>
      <c r="G44" s="1175"/>
      <c r="H44" s="1176"/>
      <c r="I44" s="86">
        <v>963</v>
      </c>
      <c r="J44" s="87">
        <v>789</v>
      </c>
      <c r="K44" s="87">
        <v>759</v>
      </c>
      <c r="L44" s="87">
        <v>686</v>
      </c>
      <c r="M44" s="88">
        <v>648</v>
      </c>
    </row>
    <row r="45" spans="2:13" ht="27.75" customHeight="1">
      <c r="B45" s="1171"/>
      <c r="C45" s="1172"/>
      <c r="D45" s="85"/>
      <c r="E45" s="1175" t="s">
        <v>28</v>
      </c>
      <c r="F45" s="1175"/>
      <c r="G45" s="1175"/>
      <c r="H45" s="1176"/>
      <c r="I45" s="86">
        <v>1352</v>
      </c>
      <c r="J45" s="87">
        <v>1169</v>
      </c>
      <c r="K45" s="87">
        <v>1152</v>
      </c>
      <c r="L45" s="87">
        <v>1150</v>
      </c>
      <c r="M45" s="88">
        <v>1082</v>
      </c>
    </row>
    <row r="46" spans="2:13" ht="27.75" customHeight="1">
      <c r="B46" s="1171"/>
      <c r="C46" s="1172"/>
      <c r="D46" s="85"/>
      <c r="E46" s="1175" t="s">
        <v>29</v>
      </c>
      <c r="F46" s="1175"/>
      <c r="G46" s="1175"/>
      <c r="H46" s="1176"/>
      <c r="I46" s="86" t="s">
        <v>481</v>
      </c>
      <c r="J46" s="87" t="s">
        <v>481</v>
      </c>
      <c r="K46" s="87" t="s">
        <v>481</v>
      </c>
      <c r="L46" s="87" t="s">
        <v>481</v>
      </c>
      <c r="M46" s="88" t="s">
        <v>481</v>
      </c>
    </row>
    <row r="47" spans="2:13" ht="27.75" customHeight="1">
      <c r="B47" s="1171"/>
      <c r="C47" s="1172"/>
      <c r="D47" s="85"/>
      <c r="E47" s="1175" t="s">
        <v>30</v>
      </c>
      <c r="F47" s="1175"/>
      <c r="G47" s="1175"/>
      <c r="H47" s="1176"/>
      <c r="I47" s="86" t="s">
        <v>481</v>
      </c>
      <c r="J47" s="87" t="s">
        <v>481</v>
      </c>
      <c r="K47" s="87" t="s">
        <v>481</v>
      </c>
      <c r="L47" s="87" t="s">
        <v>481</v>
      </c>
      <c r="M47" s="88" t="s">
        <v>481</v>
      </c>
    </row>
    <row r="48" spans="2:13" ht="27.75" customHeight="1">
      <c r="B48" s="1173"/>
      <c r="C48" s="1174"/>
      <c r="D48" s="85"/>
      <c r="E48" s="1175" t="s">
        <v>31</v>
      </c>
      <c r="F48" s="1175"/>
      <c r="G48" s="1175"/>
      <c r="H48" s="1176"/>
      <c r="I48" s="86" t="s">
        <v>481</v>
      </c>
      <c r="J48" s="87" t="s">
        <v>481</v>
      </c>
      <c r="K48" s="87" t="s">
        <v>481</v>
      </c>
      <c r="L48" s="87" t="s">
        <v>481</v>
      </c>
      <c r="M48" s="88" t="s">
        <v>481</v>
      </c>
    </row>
    <row r="49" spans="2:13" ht="27.75" customHeight="1">
      <c r="B49" s="1169" t="s">
        <v>32</v>
      </c>
      <c r="C49" s="1170"/>
      <c r="D49" s="89"/>
      <c r="E49" s="1175" t="s">
        <v>33</v>
      </c>
      <c r="F49" s="1175"/>
      <c r="G49" s="1175"/>
      <c r="H49" s="1176"/>
      <c r="I49" s="86">
        <v>1228</v>
      </c>
      <c r="J49" s="87">
        <v>1592</v>
      </c>
      <c r="K49" s="87">
        <v>1868</v>
      </c>
      <c r="L49" s="87">
        <v>2175</v>
      </c>
      <c r="M49" s="88">
        <v>2030</v>
      </c>
    </row>
    <row r="50" spans="2:13" ht="27.75" customHeight="1">
      <c r="B50" s="1171"/>
      <c r="C50" s="1172"/>
      <c r="D50" s="85"/>
      <c r="E50" s="1175" t="s">
        <v>34</v>
      </c>
      <c r="F50" s="1175"/>
      <c r="G50" s="1175"/>
      <c r="H50" s="1176"/>
      <c r="I50" s="86" t="s">
        <v>481</v>
      </c>
      <c r="J50" s="87" t="s">
        <v>481</v>
      </c>
      <c r="K50" s="87" t="s">
        <v>481</v>
      </c>
      <c r="L50" s="87" t="s">
        <v>481</v>
      </c>
      <c r="M50" s="88" t="s">
        <v>481</v>
      </c>
    </row>
    <row r="51" spans="2:13" ht="27.75" customHeight="1">
      <c r="B51" s="1173"/>
      <c r="C51" s="1174"/>
      <c r="D51" s="85"/>
      <c r="E51" s="1175" t="s">
        <v>35</v>
      </c>
      <c r="F51" s="1175"/>
      <c r="G51" s="1175"/>
      <c r="H51" s="1176"/>
      <c r="I51" s="86">
        <v>5877</v>
      </c>
      <c r="J51" s="87">
        <v>6140</v>
      </c>
      <c r="K51" s="87">
        <v>6327</v>
      </c>
      <c r="L51" s="87">
        <v>6540</v>
      </c>
      <c r="M51" s="88">
        <v>6662</v>
      </c>
    </row>
    <row r="52" spans="2:13" ht="27.75" customHeight="1" thickBot="1">
      <c r="B52" s="1177" t="s">
        <v>36</v>
      </c>
      <c r="C52" s="1178"/>
      <c r="D52" s="90"/>
      <c r="E52" s="1179" t="s">
        <v>37</v>
      </c>
      <c r="F52" s="1179"/>
      <c r="G52" s="1179"/>
      <c r="H52" s="1180"/>
      <c r="I52" s="91">
        <v>2981</v>
      </c>
      <c r="J52" s="92">
        <v>2508</v>
      </c>
      <c r="K52" s="92">
        <v>2187</v>
      </c>
      <c r="L52" s="92">
        <v>1972</v>
      </c>
      <c r="M52" s="93">
        <v>2112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12" scale="74"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75557</v>
      </c>
      <c r="E3" s="116"/>
      <c r="F3" s="117">
        <v>89245</v>
      </c>
      <c r="G3" s="118"/>
      <c r="H3" s="119"/>
    </row>
    <row r="4" spans="1:8">
      <c r="A4" s="120"/>
      <c r="B4" s="121"/>
      <c r="C4" s="122"/>
      <c r="D4" s="123">
        <v>48386</v>
      </c>
      <c r="E4" s="124"/>
      <c r="F4" s="125">
        <v>42966</v>
      </c>
      <c r="G4" s="126"/>
      <c r="H4" s="127"/>
    </row>
    <row r="5" spans="1:8">
      <c r="A5" s="108" t="s">
        <v>513</v>
      </c>
      <c r="B5" s="113"/>
      <c r="C5" s="114"/>
      <c r="D5" s="115">
        <v>70698</v>
      </c>
      <c r="E5" s="116"/>
      <c r="F5" s="117">
        <v>70897</v>
      </c>
      <c r="G5" s="118"/>
      <c r="H5" s="119"/>
    </row>
    <row r="6" spans="1:8">
      <c r="A6" s="120"/>
      <c r="B6" s="121"/>
      <c r="C6" s="122"/>
      <c r="D6" s="123">
        <v>28165</v>
      </c>
      <c r="E6" s="124"/>
      <c r="F6" s="125">
        <v>39878</v>
      </c>
      <c r="G6" s="126"/>
      <c r="H6" s="127"/>
    </row>
    <row r="7" spans="1:8">
      <c r="A7" s="108" t="s">
        <v>514</v>
      </c>
      <c r="B7" s="113"/>
      <c r="C7" s="114"/>
      <c r="D7" s="115">
        <v>70667</v>
      </c>
      <c r="E7" s="116"/>
      <c r="F7" s="117">
        <v>66496</v>
      </c>
      <c r="G7" s="118"/>
      <c r="H7" s="119"/>
    </row>
    <row r="8" spans="1:8">
      <c r="A8" s="120"/>
      <c r="B8" s="121"/>
      <c r="C8" s="122"/>
      <c r="D8" s="123">
        <v>19201</v>
      </c>
      <c r="E8" s="124"/>
      <c r="F8" s="125">
        <v>36530</v>
      </c>
      <c r="G8" s="126"/>
      <c r="H8" s="127"/>
    </row>
    <row r="9" spans="1:8">
      <c r="A9" s="108" t="s">
        <v>515</v>
      </c>
      <c r="B9" s="113"/>
      <c r="C9" s="114"/>
      <c r="D9" s="115">
        <v>146330</v>
      </c>
      <c r="E9" s="116"/>
      <c r="F9" s="117">
        <v>82748</v>
      </c>
      <c r="G9" s="118"/>
      <c r="H9" s="119"/>
    </row>
    <row r="10" spans="1:8">
      <c r="A10" s="120"/>
      <c r="B10" s="121"/>
      <c r="C10" s="122"/>
      <c r="D10" s="123">
        <v>42409</v>
      </c>
      <c r="E10" s="124"/>
      <c r="F10" s="125">
        <v>44732</v>
      </c>
      <c r="G10" s="126"/>
      <c r="H10" s="127"/>
    </row>
    <row r="11" spans="1:8">
      <c r="A11" s="108" t="s">
        <v>516</v>
      </c>
      <c r="B11" s="113"/>
      <c r="C11" s="114"/>
      <c r="D11" s="115">
        <v>96435</v>
      </c>
      <c r="E11" s="116"/>
      <c r="F11" s="117">
        <v>91837</v>
      </c>
      <c r="G11" s="118"/>
      <c r="H11" s="119"/>
    </row>
    <row r="12" spans="1:8">
      <c r="A12" s="120"/>
      <c r="B12" s="121"/>
      <c r="C12" s="128"/>
      <c r="D12" s="123">
        <v>27697</v>
      </c>
      <c r="E12" s="124"/>
      <c r="F12" s="125">
        <v>54439</v>
      </c>
      <c r="G12" s="126"/>
      <c r="H12" s="127"/>
    </row>
    <row r="13" spans="1:8">
      <c r="A13" s="108"/>
      <c r="B13" s="113"/>
      <c r="C13" s="129"/>
      <c r="D13" s="130">
        <v>91937</v>
      </c>
      <c r="E13" s="131"/>
      <c r="F13" s="132">
        <v>80245</v>
      </c>
      <c r="G13" s="133"/>
      <c r="H13" s="119"/>
    </row>
    <row r="14" spans="1:8">
      <c r="A14" s="120"/>
      <c r="B14" s="121"/>
      <c r="C14" s="122"/>
      <c r="D14" s="123">
        <v>33172</v>
      </c>
      <c r="E14" s="124"/>
      <c r="F14" s="125">
        <v>43709</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14.6</v>
      </c>
      <c r="C19" s="134">
        <f>ROUND(VALUE(SUBSTITUTE(実質収支比率等に係る経年分析!G$48,"▲","-")),2)</f>
        <v>14.15</v>
      </c>
      <c r="D19" s="134">
        <f>ROUND(VALUE(SUBSTITUTE(実質収支比率等に係る経年分析!H$48,"▲","-")),2)</f>
        <v>11.35</v>
      </c>
      <c r="E19" s="134">
        <f>ROUND(VALUE(SUBSTITUTE(実質収支比率等に係る経年分析!I$48,"▲","-")),2)</f>
        <v>7.18</v>
      </c>
      <c r="F19" s="134">
        <f>ROUND(VALUE(SUBSTITUTE(実質収支比率等に係る経年分析!J$48,"▲","-")),2)</f>
        <v>13.7</v>
      </c>
    </row>
    <row r="20" spans="1:11">
      <c r="A20" s="134" t="s">
        <v>42</v>
      </c>
      <c r="B20" s="134">
        <f>ROUND(VALUE(SUBSTITUTE(実質収支比率等に係る経年分析!F$47,"▲","-")),2)</f>
        <v>26.03</v>
      </c>
      <c r="C20" s="134">
        <f>ROUND(VALUE(SUBSTITUTE(実質収支比率等に係る経年分析!G$47,"▲","-")),2)</f>
        <v>33.78</v>
      </c>
      <c r="D20" s="134">
        <f>ROUND(VALUE(SUBSTITUTE(実質収支比率等に係る経年分析!H$47,"▲","-")),2)</f>
        <v>41.65</v>
      </c>
      <c r="E20" s="134">
        <f>ROUND(VALUE(SUBSTITUTE(実質収支比率等に係る経年分析!I$47,"▲","-")),2)</f>
        <v>47.73</v>
      </c>
      <c r="F20" s="134">
        <f>ROUND(VALUE(SUBSTITUTE(実質収支比率等に係る経年分析!J$47,"▲","-")),2)</f>
        <v>43.28</v>
      </c>
    </row>
    <row r="21" spans="1:11">
      <c r="A21" s="134" t="s">
        <v>43</v>
      </c>
      <c r="B21" s="134">
        <f>IF(ISNUMBER(VALUE(SUBSTITUTE(実質収支比率等に係る経年分析!F$49,"▲","-"))),ROUND(VALUE(SUBSTITUTE(実質収支比率等に係る経年分析!F$49,"▲","-")),2),NA())</f>
        <v>5.83</v>
      </c>
      <c r="C21" s="134">
        <f>IF(ISNUMBER(VALUE(SUBSTITUTE(実質収支比率等に係る経年分析!G$49,"▲","-"))),ROUND(VALUE(SUBSTITUTE(実質収支比率等に係る経年分析!G$49,"▲","-")),2),NA())</f>
        <v>-0.53</v>
      </c>
      <c r="D21" s="134">
        <f>IF(ISNUMBER(VALUE(SUBSTITUTE(実質収支比率等に係る経年分析!H$49,"▲","-"))),ROUND(VALUE(SUBSTITUTE(実質収支比率等に係る経年分析!H$49,"▲","-")),2),NA())</f>
        <v>-2.89</v>
      </c>
      <c r="E21" s="134">
        <f>IF(ISNUMBER(VALUE(SUBSTITUTE(実質収支比率等に係る経年分析!I$49,"▲","-"))),ROUND(VALUE(SUBSTITUTE(実質収支比率等に係る経年分析!I$49,"▲","-")),2),NA())</f>
        <v>-4.07</v>
      </c>
      <c r="F21" s="134">
        <f>IF(ISNUMBER(VALUE(SUBSTITUTE(実質収支比率等に係る経年分析!J$49,"▲","-"))),ROUND(VALUE(SUBSTITUTE(実質収支比率等に係る経年分析!J$49,"▲","-")),2),NA())</f>
        <v>-2.08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町営浄化槽整備推進事業特別会計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診療所事業特別会計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0.57999999999999996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0.34</v>
      </c>
    </row>
    <row r="34" spans="1:16">
      <c r="A34" s="135" t="str">
        <f>IF(連結実質赤字比率に係る赤字・黒字の構成分析!C$36="",NA(),連結実質赤字比率に係る赤字・黒字の構成分析!C$36)</f>
        <v>井内地域開発事業特別会計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0.82</v>
      </c>
    </row>
    <row r="35" spans="1:16">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13.42</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450</v>
      </c>
      <c r="E42" s="136"/>
      <c r="F42" s="136"/>
      <c r="G42" s="136">
        <f>'実質公債費比率（分子）の構造'!L$52</f>
        <v>471</v>
      </c>
      <c r="H42" s="136"/>
      <c r="I42" s="136"/>
      <c r="J42" s="136">
        <f>'実質公債費比率（分子）の構造'!M$52</f>
        <v>499</v>
      </c>
      <c r="K42" s="136"/>
      <c r="L42" s="136"/>
      <c r="M42" s="136">
        <f>'実質公債費比率（分子）の構造'!N$52</f>
        <v>522</v>
      </c>
      <c r="N42" s="136"/>
      <c r="O42" s="136"/>
      <c r="P42" s="136">
        <f>'実質公債費比率（分子）の構造'!O$52</f>
        <v>577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147</v>
      </c>
      <c r="C45" s="136"/>
      <c r="D45" s="136"/>
      <c r="E45" s="136">
        <f>'実質公債費比率（分子）の構造'!L$49</f>
        <v>135</v>
      </c>
      <c r="F45" s="136"/>
      <c r="G45" s="136"/>
      <c r="H45" s="136">
        <f>'実質公債費比率（分子）の構造'!M$49</f>
        <v>136</v>
      </c>
      <c r="I45" s="136"/>
      <c r="J45" s="136"/>
      <c r="K45" s="136">
        <f>'実質公債費比率（分子）の構造'!N$49</f>
        <v>138</v>
      </c>
      <c r="L45" s="136"/>
      <c r="M45" s="136"/>
      <c r="N45" s="136">
        <f>'実質公債費比率（分子）の構造'!O$49</f>
        <v>144</v>
      </c>
      <c r="O45" s="136"/>
      <c r="P45" s="136"/>
    </row>
    <row r="46" spans="1:16">
      <c r="A46" s="136" t="s">
        <v>54</v>
      </c>
      <c r="B46" s="136">
        <f>'実質公債費比率（分子）の構造'!K$48</f>
        <v>39</v>
      </c>
      <c r="C46" s="136"/>
      <c r="D46" s="136"/>
      <c r="E46" s="136">
        <f>'実質公債費比率（分子）の構造'!L$48</f>
        <v>44</v>
      </c>
      <c r="F46" s="136"/>
      <c r="G46" s="136"/>
      <c r="H46" s="136">
        <f>'実質公債費比率（分子）の構造'!M$48</f>
        <v>22</v>
      </c>
      <c r="I46" s="136"/>
      <c r="J46" s="136"/>
      <c r="K46" s="136">
        <f>'実質公債費比率（分子）の構造'!N$48</f>
        <v>94</v>
      </c>
      <c r="L46" s="136"/>
      <c r="M46" s="136"/>
      <c r="N46" s="136">
        <f>'実質公債費比率（分子）の構造'!O$48</f>
        <v>112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656</v>
      </c>
      <c r="C49" s="136"/>
      <c r="D49" s="136"/>
      <c r="E49" s="136">
        <f>'実質公債費比率（分子）の構造'!L$45</f>
        <v>652</v>
      </c>
      <c r="F49" s="136"/>
      <c r="G49" s="136"/>
      <c r="H49" s="136">
        <f>'実質公債費比率（分子）の構造'!M$45</f>
        <v>663</v>
      </c>
      <c r="I49" s="136"/>
      <c r="J49" s="136"/>
      <c r="K49" s="136">
        <f>'実質公債費比率（分子）の構造'!N$45</f>
        <v>657</v>
      </c>
      <c r="L49" s="136"/>
      <c r="M49" s="136"/>
      <c r="N49" s="136">
        <f>'実質公債費比率（分子）の構造'!O$45</f>
        <v>727</v>
      </c>
      <c r="O49" s="136"/>
      <c r="P49" s="136"/>
    </row>
    <row r="50" spans="1:16">
      <c r="A50" s="136" t="s">
        <v>58</v>
      </c>
      <c r="B50" s="136" t="e">
        <f>NA()</f>
        <v>#N/A</v>
      </c>
      <c r="C50" s="136">
        <f>IF(ISNUMBER('実質公債費比率（分子）の構造'!K$53),'実質公債費比率（分子）の構造'!K$53,NA())</f>
        <v>392</v>
      </c>
      <c r="D50" s="136" t="e">
        <f>NA()</f>
        <v>#N/A</v>
      </c>
      <c r="E50" s="136" t="e">
        <f>NA()</f>
        <v>#N/A</v>
      </c>
      <c r="F50" s="136">
        <f>IF(ISNUMBER('実質公債費比率（分子）の構造'!L$53),'実質公債費比率（分子）の構造'!L$53,NA())</f>
        <v>360</v>
      </c>
      <c r="G50" s="136" t="e">
        <f>NA()</f>
        <v>#N/A</v>
      </c>
      <c r="H50" s="136" t="e">
        <f>NA()</f>
        <v>#N/A</v>
      </c>
      <c r="I50" s="136">
        <f>IF(ISNUMBER('実質公債費比率（分子）の構造'!M$53),'実質公債費比率（分子）の構造'!M$53,NA())</f>
        <v>322</v>
      </c>
      <c r="J50" s="136" t="e">
        <f>NA()</f>
        <v>#N/A</v>
      </c>
      <c r="K50" s="136" t="e">
        <f>NA()</f>
        <v>#N/A</v>
      </c>
      <c r="L50" s="136">
        <f>IF(ISNUMBER('実質公債費比率（分子）の構造'!N$53),'実質公債費比率（分子）の構造'!N$53,NA())</f>
        <v>367</v>
      </c>
      <c r="M50" s="136" t="e">
        <f>NA()</f>
        <v>#N/A</v>
      </c>
      <c r="N50" s="136" t="e">
        <f>NA()</f>
        <v>#N/A</v>
      </c>
      <c r="O50" s="136">
        <f>IF(ISNUMBER('実質公債費比率（分子）の構造'!O$53),'実質公債費比率（分子）の構造'!O$53,NA())</f>
        <v>406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5877</v>
      </c>
      <c r="E56" s="135"/>
      <c r="F56" s="135"/>
      <c r="G56" s="135">
        <f>'将来負担比率（分子）の構造'!J$51</f>
        <v>6140</v>
      </c>
      <c r="H56" s="135"/>
      <c r="I56" s="135"/>
      <c r="J56" s="135">
        <f>'将来負担比率（分子）の構造'!K$51</f>
        <v>6327</v>
      </c>
      <c r="K56" s="135"/>
      <c r="L56" s="135"/>
      <c r="M56" s="135">
        <f>'将来負担比率（分子）の構造'!L$51</f>
        <v>6540</v>
      </c>
      <c r="N56" s="135"/>
      <c r="O56" s="135"/>
      <c r="P56" s="135">
        <f>'将来負担比率（分子）の構造'!M$51</f>
        <v>6662</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1228</v>
      </c>
      <c r="E58" s="135"/>
      <c r="F58" s="135"/>
      <c r="G58" s="135">
        <f>'将来負担比率（分子）の構造'!J$49</f>
        <v>1592</v>
      </c>
      <c r="H58" s="135"/>
      <c r="I58" s="135"/>
      <c r="J58" s="135">
        <f>'将来負担比率（分子）の構造'!K$49</f>
        <v>1868</v>
      </c>
      <c r="K58" s="135"/>
      <c r="L58" s="135"/>
      <c r="M58" s="135">
        <f>'将来負担比率（分子）の構造'!L$49</f>
        <v>2175</v>
      </c>
      <c r="N58" s="135"/>
      <c r="O58" s="135"/>
      <c r="P58" s="135">
        <f>'将来負担比率（分子）の構造'!M$49</f>
        <v>2030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1352</v>
      </c>
      <c r="C62" s="135"/>
      <c r="D62" s="135"/>
      <c r="E62" s="135">
        <f>'将来負担比率（分子）の構造'!J$45</f>
        <v>1169</v>
      </c>
      <c r="F62" s="135"/>
      <c r="G62" s="135"/>
      <c r="H62" s="135">
        <f>'将来負担比率（分子）の構造'!K$45</f>
        <v>1152</v>
      </c>
      <c r="I62" s="135"/>
      <c r="J62" s="135"/>
      <c r="K62" s="135">
        <f>'将来負担比率（分子）の構造'!L$45</f>
        <v>1150</v>
      </c>
      <c r="L62" s="135"/>
      <c r="M62" s="135"/>
      <c r="N62" s="135">
        <f>'将来負担比率（分子）の構造'!M$45</f>
        <v>1082</v>
      </c>
      <c r="O62" s="135"/>
      <c r="P62" s="135"/>
    </row>
    <row r="63" spans="1:16">
      <c r="A63" s="135" t="s">
        <v>27</v>
      </c>
      <c r="B63" s="135">
        <f>'将来負担比率（分子）の構造'!I$44</f>
        <v>963</v>
      </c>
      <c r="C63" s="135"/>
      <c r="D63" s="135"/>
      <c r="E63" s="135">
        <f>'将来負担比率（分子）の構造'!J$44</f>
        <v>789</v>
      </c>
      <c r="F63" s="135"/>
      <c r="G63" s="135"/>
      <c r="H63" s="135">
        <f>'将来負担比率（分子）の構造'!K$44</f>
        <v>759</v>
      </c>
      <c r="I63" s="135"/>
      <c r="J63" s="135"/>
      <c r="K63" s="135">
        <f>'将来負担比率（分子）の構造'!L$44</f>
        <v>686</v>
      </c>
      <c r="L63" s="135"/>
      <c r="M63" s="135"/>
      <c r="N63" s="135">
        <f>'将来負担比率（分子）の構造'!M$44</f>
        <v>648</v>
      </c>
      <c r="O63" s="135"/>
      <c r="P63" s="135"/>
    </row>
    <row r="64" spans="1:16">
      <c r="A64" s="135" t="s">
        <v>26</v>
      </c>
      <c r="B64" s="135">
        <f>'将来負担比率（分子）の構造'!I$43</f>
        <v>372</v>
      </c>
      <c r="C64" s="135"/>
      <c r="D64" s="135"/>
      <c r="E64" s="135">
        <f>'将来負担比率（分子）の構造'!J$43</f>
        <v>503</v>
      </c>
      <c r="F64" s="135"/>
      <c r="G64" s="135"/>
      <c r="H64" s="135">
        <f>'将来負担比率（分子）の構造'!K$43</f>
        <v>509</v>
      </c>
      <c r="I64" s="135"/>
      <c r="J64" s="135"/>
      <c r="K64" s="135">
        <f>'将来負担比率（分子）の構造'!L$43</f>
        <v>691</v>
      </c>
      <c r="L64" s="135"/>
      <c r="M64" s="135"/>
      <c r="N64" s="135">
        <f>'将来負担比率（分子）の構造'!M$43</f>
        <v>811</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7398</v>
      </c>
      <c r="C66" s="135"/>
      <c r="D66" s="135"/>
      <c r="E66" s="135">
        <f>'将来負担比率（分子）の構造'!J$41</f>
        <v>7779</v>
      </c>
      <c r="F66" s="135"/>
      <c r="G66" s="135"/>
      <c r="H66" s="135">
        <f>'将来負担比率（分子）の構造'!K$41</f>
        <v>7963</v>
      </c>
      <c r="I66" s="135"/>
      <c r="J66" s="135"/>
      <c r="K66" s="135">
        <f>'将来負担比率（分子）の構造'!L$41</f>
        <v>8159</v>
      </c>
      <c r="L66" s="135"/>
      <c r="M66" s="135"/>
      <c r="N66" s="135">
        <f>'将来負担比率（分子）の構造'!M$41</f>
        <v>8263</v>
      </c>
      <c r="O66" s="135"/>
      <c r="P66" s="135"/>
    </row>
    <row r="67" spans="1:16">
      <c r="A67" s="135" t="s">
        <v>62</v>
      </c>
      <c r="B67" s="135" t="e">
        <f>NA()</f>
        <v>#N/A</v>
      </c>
      <c r="C67" s="135">
        <f>IF(ISNUMBER('将来負担比率（分子）の構造'!I$52), IF('将来負担比率（分子）の構造'!I$52 &lt; 0, 0, '将来負担比率（分子）の構造'!I$52), NA())</f>
        <v>2981</v>
      </c>
      <c r="D67" s="135" t="e">
        <f>NA()</f>
        <v>#N/A</v>
      </c>
      <c r="E67" s="135" t="e">
        <f>NA()</f>
        <v>#N/A</v>
      </c>
      <c r="F67" s="135">
        <f>IF(ISNUMBER('将来負担比率（分子）の構造'!J$52), IF('将来負担比率（分子）の構造'!J$52 &lt; 0, 0, '将来負担比率（分子）の構造'!J$52), NA())</f>
        <v>2508</v>
      </c>
      <c r="G67" s="135" t="e">
        <f>NA()</f>
        <v>#N/A</v>
      </c>
      <c r="H67" s="135" t="e">
        <f>NA()</f>
        <v>#N/A</v>
      </c>
      <c r="I67" s="135">
        <f>IF(ISNUMBER('将来負担比率（分子）の構造'!K$52), IF('将来負担比率（分子）の構造'!K$52 &lt; 0, 0, '将来負担比率（分子）の構造'!K$52), NA())</f>
        <v>2187</v>
      </c>
      <c r="J67" s="135" t="e">
        <f>NA()</f>
        <v>#N/A</v>
      </c>
      <c r="K67" s="135" t="e">
        <f>NA()</f>
        <v>#N/A</v>
      </c>
      <c r="L67" s="135">
        <f>IF(ISNUMBER('将来負担比率（分子）の構造'!L$52), IF('将来負担比率（分子）の構造'!L$52 &lt; 0, 0, '将来負担比率（分子）の構造'!L$52), NA())</f>
        <v>1972</v>
      </c>
      <c r="M67" s="135" t="e">
        <f>NA()</f>
        <v>#N/A</v>
      </c>
      <c r="N67" s="135" t="e">
        <f>NA()</f>
        <v>#N/A</v>
      </c>
      <c r="O67" s="135">
        <f>IF(ISNUMBER('将来負担比率（分子）の構造'!M$52), IF('将来負担比率（分子）の構造'!M$52 &lt; 0, 0, '将来負担比率（分子）の構造'!M$52), NA())</f>
        <v>2112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mieken</cp:lastModifiedBy>
  <cp:lastPrinted>2016-04-13T06:54:09Z</cp:lastPrinted>
  <dcterms:created xsi:type="dcterms:W3CDTF">2016-02-15T01:40:01Z</dcterms:created>
  <dcterms:modified xsi:type="dcterms:W3CDTF">2016-04-21T09:45:24Z</dcterms:modified>
</cp:coreProperties>
</file>