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K30"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BW34" i="9"/>
  <c r="BW35" i="9" s="1"/>
  <c r="BW36" i="9" s="1"/>
  <c r="BW37" i="9" s="1"/>
  <c r="BW38" i="9" s="1"/>
  <c r="BW39" i="9" s="1"/>
  <c r="BW40" i="9" s="1"/>
  <c r="BW41" i="9" s="1"/>
  <c r="BW42" i="9" s="1"/>
  <c r="BW43"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<sst xmlns="http://schemas.openxmlformats.org/spreadsheetml/2006/main" count="1059" uniqueCount="554">
  <si>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</si>
  <si>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</si>
  <si>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</si>
  <si>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</si>
  <si>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</si>
  <si>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</si>
  <si>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</si>
  <si>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</si>
  <si>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</si>
  <si>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</si>
  <si>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</si>
  <si>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</si>
  <si>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</si>
  <si>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</si>
  <si>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</si>
  <si>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</si>
  <si>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</si>
  <si>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</si>
  <si>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</si>
  <si>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</si>
  <si>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</si>
  <si>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</si>
  <si>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</si>
  <si>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</si>
  <si>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</si>
  <si>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</si>
  <si>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</si>
  <si>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</si>
  <si>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</si>
  <si>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</si>
  <si>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</si>
  <si>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</si>
  <si>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</si>
  <si>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</si>
  <si>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</si>
  <si>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</si>
  <si>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</si>
  <si>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</si>
  <si>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</si>
  <si>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</si>
  <si>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</si>
  <si>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</si>
  <si>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</si>
  <si>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</si>
  <si>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</si>
  <si>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</si>
  <si>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</si>
  <si>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</si>
  <si>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</si>
  <si>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</si>
  <si>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</si>
  <si>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</si>
  <si>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</si>
  <si>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</si>
  <si>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</si>
  <si>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</si>
  <si>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</si>
  <si>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</si>
  <si>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</si>
  <si>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</si>
  <si>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</si>
  <si>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</si>
  <si>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</si>
  <si>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</si>
  <si>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</si>
  <si>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</si>
  <si>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</si>
  <si>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</si>
  <si>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</si>
  <si>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</si>
  <si>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</si>
  <si>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</si>
  <si>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</si>
  <si>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</si>
  <si>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</si>
  <si>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</si>
  <si>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</si>
  <si>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</si>
  <si>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</si>
  <si>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</si>
  <si>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</si>
  <si>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</si>
  <si>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</si>
  <si>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</si>
  <si>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</si>
  <si>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</si>
  <si>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</si>
  <si>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</si>
  <si>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</si>
  <si>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</si>
  <si>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</si>
  <si>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</si>
  <si>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</si>
  <si>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</si>
  <si>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</si>
  <si>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</si>
  <si>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</si>
  <si>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</si>
  <si>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</si>
  <si>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</si>
  <si>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</si>
  <si>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</si>
  <si>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</si>
  <si>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</si>
  <si>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</si>
  <si>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</si>
  <si>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</si>
  <si>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</si>
  <si>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</si>
  <si>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</si>
  <si>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</si>
  <si>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</si>
  <si>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</si>
  <si>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</si>
  <si>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</si>
  <si>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</si>
  <si>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</si>
  <si>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</si>
  <si>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</si>
  <si>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</si>
  <si>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</si>
  <si>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</si>
  <si>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</si>
  <si>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</si>
  <si>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</si>
  <si>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</si>
  <si>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</si>
  <si>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</si>
  <si>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</si>
  <si>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</si>
  <si>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</si>
  <si>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</si>
  <si>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</si>
  <si>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</si>
  <si>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</si>
  <si>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</si>
  <si>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</si>
  <si>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</si>
  <si>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</si>
  <si>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</si>
  <si>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</si>
  <si>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</si>
  <si>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</si>
  <si>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</si>
  <si>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</si>
  <si>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</si>
  <si>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</si>
  <si>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</si>
  <si>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</si>
  <si>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</si>
  <si>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</si>
  <si>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</si>
  <si>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</si>
  <si>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</si>
  <si>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</si>
  <si>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</si>
  <si>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</si>
  <si>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</si>
  <si>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</si>
  <si>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</si>
  <si>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</si>
  <si>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</si>
  <si>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</si>
  <si>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</si>
  <si>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</si>
  <si>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</si>
  <si>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</si>
  <si>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</si>
  <si>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</si>
  <si>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</si>
  <si>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</si>
  <si>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</si>
  <si>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</si>
  <si>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</si>
  <si>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</si>
  <si>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</si>
  <si>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</si>
  <si>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</si>
  <si>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</si>
  <si>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</si>
  <si>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</si>
  <si>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</si>
  <si>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</si>
  <si>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</si>
  <si>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</si>
  <si>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</si>
  <si>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</si>
  <si>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</si>
  <si>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</si>
  <si>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</si>
  <si>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</si>
  <si>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</si>
  <si>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</si>
  <si>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</si>
  <si>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三重県御浜町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</si>
  <si>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</si>
  <si>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</si>
  <si>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</si>
  <si>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</si>
  <si>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</si>
  <si>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</si>
  <si>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</si>
  <si>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</si>
  <si>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</si>
  <si>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</si>
  <si>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</si>
  <si>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</si>
  <si>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</si>
  <si>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</si>
  <si>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</si>
  <si>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</si>
  <si>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</si>
  <si>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</si>
  <si>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</si>
  <si>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</si>
  <si>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</si>
  <si>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</si>
  <si>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</si>
  <si>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</si>
  <si>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</si>
  <si>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</si>
  <si>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</si>
  <si>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</si>
  <si>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</si>
  <si>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</si>
  <si>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</si>
  <si>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</si>
  <si>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</si>
  <si>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</si>
  <si>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</si>
  <si>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</si>
  <si>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</si>
  <si>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</si>
  <si>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</si>
  <si>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</si>
  <si>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</si>
  <si>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</si>
  <si>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</si>
  <si>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</si>
  <si>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</si>
  <si>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</si>
  <si>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</si>
  <si>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</si>
  <si>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</si>
  <si>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</si>
  <si>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</si>
  <si>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</si>
  <si>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</si>
  <si>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</si>
  <si>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</si>
  <si>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</si>
  <si>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</si>
  <si>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</si>
  <si>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</si>
  <si>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</si>
  <si>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</si>
  <si>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</si>
  <si>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</si>
  <si>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</si>
  <si>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</si>
  <si>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</si>
  <si>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</si>
  <si>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</si>
  <si>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</si>
  <si>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</si>
  <si>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</si>
  <si>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</si>
  <si>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</si>
  <si>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</si>
  <si>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</si>
  <si>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</si>
  <si>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</si>
  <si>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</si>
  <si>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</si>
  <si>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</si>
  <si>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</si>
  <si>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</si>
  <si>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</si>
  <si>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</si>
  <si>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</si>
  <si>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</si>
  <si>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</si>
  <si>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</si>
  <si>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</si>
  <si>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</si>
  <si>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</si>
  <si>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</si>
  <si>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</si>
  <si>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</si>
  <si>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</si>
  <si>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</si>
  <si>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</si>
  <si>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</si>
  <si>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</si>
  <si>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</si>
  <si>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</si>
  <si>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</si>
  <si>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</si>
  <si>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</si>
  <si>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</si>
  <si>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</si>
  <si>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</si>
  <si>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</si>
  <si>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</si>
  <si>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</si>
  <si>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</si>
  <si>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</si>
  <si>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</si>
  <si>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</si>
  <si>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</si>
  <si>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</si>
  <si>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</si>
  <si>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</si>
  <si>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</si>
  <si>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</si>
  <si>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</si>
  <si>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</si>
  <si>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</si>
  <si>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</si>
  <si>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</si>
  <si>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</si>
  <si>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</si>
  <si>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</si>
  <si>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</si>
  <si>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</si>
  <si>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</si>
  <si>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</si>
  <si>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</si>
  <si>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</si>
  <si>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</si>
  <si>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</si>
  <si>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</si>
  <si>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</si>
  <si>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</si>
  <si>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</si>
  <si>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</si>
  <si>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</si>
  <si>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</si>
  <si>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</si>
  <si>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</si>
  <si>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</si>
  <si>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</si>
  <si>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</si>
  <si>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</si>
  <si>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</si>
  <si>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三重県御浜町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</si>
  <si>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</si>
  <si>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</si>
  <si>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</si>
  <si>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</si>
  <si>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</si>
  <si>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</si>
  <si>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</si>
  <si>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</si>
  <si>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</si>
  <si>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</si>
  <si>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</si>
  <si>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</si>
  <si>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</si>
  <si>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</si>
  <si>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</si>
  <si>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</si>
  <si>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</si>
  <si>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</si>
  <si>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</si>
  <si>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</si>
  <si>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</si>
  <si>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</si>
  <si>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</si>
  <si>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</si>
  <si>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</si>
  <si>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</si>
  <si>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</si>
  <si>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</si>
  <si>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</si>
  <si>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</si>
  <si>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</si>
  <si>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</si>
  <si>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</si>
  <si>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</si>
  <si>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</si>
  <si>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</si>
  <si>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</si>
  <si>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</si>
  <si>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</si>
  <si>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</si>
  <si>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</si>
  <si>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</si>
  <si>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</si>
  <si>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</si>
  <si>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</si>
  <si>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</si>
  <si>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</si>
  <si>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</si>
  <si>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</si>
  <si>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</si>
  <si>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</si>
  <si>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</si>
  <si>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</si>
  <si>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</si>
  <si>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</si>
  <si>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</si>
  <si>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</si>
  <si>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</si>
  <si>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</si>
  <si>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</si>
  <si>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</si>
  <si>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</si>
  <si>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</si>
  <si>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</si>
  <si>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</si>
  <si>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</si>
  <si>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</si>
  <si>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</si>
  <si>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</si>
  <si>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</si>
  <si>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</si>
  <si>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</si>
  <si>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</si>
  <si>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</si>
  <si>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</si>
  <si>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</si>
  <si>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</si>
  <si>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</si>
  <si>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</si>
  <si>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</si>
  <si>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</si>
  <si>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</si>
  <si>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</si>
  <si>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</si>
  <si>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</si>
  <si>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</si>
  <si>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</si>
  <si>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</si>
  <si>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</si>
  <si>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</si>
  <si>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</si>
  <si>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</si>
  <si>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</si>
  <si>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</si>
  <si>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</si>
  <si>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</si>
  <si>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</si>
  <si>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</si>
  <si>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</si>
  <si>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</si>
  <si>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</si>
  <si>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</si>
  <si>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</si>
  <si>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</si>
  <si>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</si>
  <si>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</si>
  <si>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</si>
  <si>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</si>
  <si>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</si>
  <si>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</si>
  <si>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</si>
  <si>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</si>
  <si>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</si>
  <si>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</si>
  <si>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</si>
  <si>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</si>
  <si>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</si>
  <si>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</si>
  <si>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</si>
  <si>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</si>
  <si>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</si>
  <si>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</si>
  <si>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</si>
  <si>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</si>
  <si>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</si>
  <si>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</si>
  <si>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</si>
  <si>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</si>
  <si>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</si>
  <si>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</si>
  <si>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</si>
  <si>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</si>
  <si>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</si>
  <si>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</si>
  <si>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</si>
  <si>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</si>
  <si>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</si>
  <si>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</si>
  <si>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</si>
  <si>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</si>
  <si>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</si>
  <si>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</si>
  <si>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</si>
  <si>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</si>
  <si>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</si>
  <si>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</si>
  <si>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</si>
  <si>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</si>
  <si>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</si>
  <si>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</si>
  <si>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</si>
  <si>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</si>
  <si>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</si>
  <si>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</si>
  <si>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</si>
  <si>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</si>
  <si>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</si>
  <si>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</si>
  <si>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</si>
  <si>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</si>
  <si>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</si>
  <si>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</si>
  <si>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</si>
  <si>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</si>
  <si>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</si>
  <si>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</si>
  <si>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</si>
  <si>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</si>
  <si>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</si>
  <si>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</si>
  <si>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</si>
  <si>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</si>
  <si>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0.09</t>
  </si>
  <si>
    <t>▲ 2.05</t>
  </si>
  <si>
    <t>▲ 10.44</t>
  </si>
  <si>
    <t>▲ 3.79</t>
  </si>
  <si>
    <t>水道事業会計</t>
  </si>
  <si>
    <t>一般会計</t>
  </si>
  <si>
    <t>下水道特別会計</t>
  </si>
  <si>
    <t>後期高齢者医療特別会計</t>
  </si>
  <si>
    <t>国民健康保険特別会計</t>
  </si>
  <si>
    <t>▲ 0.13</t>
  </si>
  <si>
    <t>その他会計（赤字）</t>
  </si>
  <si>
    <t>その他会計（黒字）</t>
  </si>
  <si>
    <t>.-</t>
  </si>
  <si>
    <t>紀南社会福祉施設組合（一般会計）</t>
  </si>
  <si>
    <t>　〃　（指定訪問介護特別会計）</t>
  </si>
  <si>
    <t>紀南病院組合</t>
  </si>
  <si>
    <t>紀南特別養護老人ホーム組合（一般会計）</t>
  </si>
  <si>
    <t>三重県市町総合事務組合（一般会計）</t>
  </si>
  <si>
    <t>　〃　（退職手当特別会計）</t>
  </si>
  <si>
    <t>　〃　（共同研修特別会計）</t>
  </si>
  <si>
    <t>　〃　（物品特別会計）</t>
  </si>
  <si>
    <t>　〃　（公平委員会特別会計）</t>
  </si>
  <si>
    <t>　〃　（消防救急無線特別会計）</t>
  </si>
  <si>
    <t>紀南介護保険広域連合（一般会計）</t>
  </si>
  <si>
    <t>　〃　（介護保険事業特別会計）</t>
  </si>
  <si>
    <t>東紀州農業共済事務組合</t>
  </si>
  <si>
    <t>三重県後期高齢者医療広域連合（一般会計）</t>
  </si>
  <si>
    <t>〃　（後期高齢者医療特別会計）</t>
  </si>
  <si>
    <t>法適用企業</t>
  </si>
  <si>
    <t>-</t>
    <phoneticPr fontId="2"/>
  </si>
  <si>
    <t>-</t>
    <phoneticPr fontId="2"/>
  </si>
  <si>
    <t>南牟婁清掃施設組合</t>
    <phoneticPr fontId="2"/>
  </si>
  <si>
    <t>〃　（地域密着型特別会計）</t>
    <phoneticPr fontId="2"/>
  </si>
  <si>
    <t>　〃　（デジタル地図特別会計）</t>
    <phoneticPr fontId="2"/>
  </si>
  <si>
    <t>三重地方税管理回収機構（一般会計）</t>
    <rPh sb="12" eb="14">
      <t>イッパン</t>
    </rPh>
    <rPh sb="14" eb="16">
      <t>カイケイ</t>
    </rPh>
    <phoneticPr fontId="2"/>
  </si>
  <si>
    <t>　〃　（滞納整理拡充事業特別会計）</t>
    <rPh sb="4" eb="6">
      <t>タイノウ</t>
    </rPh>
    <rPh sb="6" eb="8">
      <t>セイリ</t>
    </rPh>
    <rPh sb="8" eb="10">
      <t>カクジュウ</t>
    </rPh>
    <rPh sb="10" eb="12">
      <t>ジギョウ</t>
    </rPh>
    <rPh sb="12" eb="14">
      <t>トクベツ</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</si>
</sst>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59208</c:v>
                </c:pt>
                <c:pt idx="1">
                  <c:v>68628</c:v>
                </c:pt>
                <c:pt idx="2">
                  <c:v>79824</c:v>
                </c:pt>
                <c:pt idx="3">
                  <c:v>100155</c:v>
                </c:pt>
                <c:pt idx="4">
                  <c:v>97754</c:v>
                </c:pt>
              </c:numCache>
            </c:numRef>
          </c:val>
          <c:smooth val="0"/>
        </c:ser>
        <c:dLbls>
          <c:showLegendKey val="0"/>
          <c:showVal val="0"/>
          <c:showCatName val="0"/>
          <c:showSerName val="0"/>
          <c:showPercent val="0"/>
          <c:showBubbleSize val="0"/>
        </c:dLbls>
        <c:marker val="1"/>
        <c:smooth val="0"/>
        <c:axId val="92908160"/>
        <c:axId val="100750080"/>
      </c:lineChart>
      <c:catAx>
        <c:axId val="9290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50080"/>
        <c:crosses val="autoZero"/>
        <c:auto val="1"/>
        <c:lblAlgn val="ctr"/>
        <c:lblOffset val="100"/>
        <c:tickLblSkip val="1"/>
        <c:tickMarkSkip val="1"/>
        <c:noMultiLvlLbl val="0"/>
      </c:catAx>
      <c:valAx>
        <c:axId val="1007500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0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6.55</c:v>
                </c:pt>
                <c:pt idx="1">
                  <c:v>13.51</c:v>
                </c:pt>
                <c:pt idx="2">
                  <c:v>19.05</c:v>
                </c:pt>
                <c:pt idx="3">
                  <c:v>8.75</c:v>
                </c:pt>
                <c:pt idx="4">
                  <c:v>4.91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22.14</c:v>
                </c:pt>
                <c:pt idx="1">
                  <c:v>22.24</c:v>
                </c:pt>
                <c:pt idx="2">
                  <c:v>22.88</c:v>
                </c:pt>
                <c:pt idx="3">
                  <c:v>33.01</c:v>
                </c:pt>
                <c:pt idx="4">
                  <c:v>37.630000000000003</c:v>
                </c:pt>
              </c:numCache>
            </c:numRef>
          </c:val>
        </c:ser>
        <c:dLbls>
          <c:showLegendKey val="0"/>
          <c:showVal val="0"/>
          <c:showCatName val="0"/>
          <c:showSerName val="0"/>
          <c:showPercent val="0"/>
          <c:showBubbleSize val="0"/>
        </c:dLbls>
        <c:gapWidth val="250"/>
        <c:overlap val="100"/>
        <c:axId val="100344192"/>
        <c:axId val="10034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-0.09</c:v>
                </c:pt>
                <c:pt idx="1">
                  <c:v>2.06</c:v>
                </c:pt>
                <c:pt idx="2">
                  <c:v>-2.0499999999999998</c:v>
                </c:pt>
                <c:pt idx="3">
                  <c:v>-10.44</c:v>
                </c:pt>
                <c:pt idx="4">
                  <c:v>-3.79</c:v>
                </c:pt>
              </c:numCache>
            </c:numRef>
          </c:val>
          <c:smooth val="0"/>
        </c:ser>
        <c:dLbls>
          <c:showLegendKey val="0"/>
          <c:showVal val="0"/>
          <c:showCatName val="0"/>
          <c:showSerName val="0"/>
          <c:showPercent val="0"/>
          <c:showBubbleSize val="0"/>
        </c:dLbls>
        <c:marker val="1"/>
        <c:smooth val="0"/>
        <c:axId val="100344192"/>
        <c:axId val="100346112"/>
      </c:lineChart>
      <c:catAx>
        <c:axId val="1003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346112"/>
        <c:crosses val="autoZero"/>
        <c:auto val="1"/>
        <c:lblAlgn val="ctr"/>
        <c:lblOffset val="100"/>
        <c:tickLblSkip val="1"/>
        <c:tickMarkSkip val="1"/>
        <c:noMultiLvlLbl val="0"/>
      </c:catAx>
      <c:valAx>
        <c:axId val="10034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0.13</c:v>
                </c:pt>
                <c:pt idx="3">
                  <c:v>#N/A</c:v>
                </c:pt>
                <c:pt idx="4">
                  <c:v>#N/A</c:v>
                </c:pt>
                <c:pt idx="5">
                  <c:v>0.94</c:v>
                </c:pt>
                <c:pt idx="6">
                  <c:v>#N/A</c:v>
                </c:pt>
                <c:pt idx="7">
                  <c:v>0.11</c:v>
                </c:pt>
                <c:pt idx="8">
                  <c:v>#N/A</c:v>
                </c:pt>
                <c:pt idx="9">
                  <c:v>0.18</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0.53</c:v>
                </c:pt>
                <c:pt idx="2">
                  <c:v>#N/A</c:v>
                </c:pt>
                <c:pt idx="3">
                  <c:v>0.38</c:v>
                </c:pt>
                <c:pt idx="4">
                  <c:v>#N/A</c:v>
                </c:pt>
                <c:pt idx="5">
                  <c:v>0.41</c:v>
                </c:pt>
                <c:pt idx="6">
                  <c:v>#N/A</c:v>
                </c:pt>
                <c:pt idx="7">
                  <c:v>0.37</c:v>
                </c:pt>
                <c:pt idx="8">
                  <c:v>#N/A</c:v>
                </c:pt>
                <c:pt idx="9">
                  <c:v>0.4</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0.76</c:v>
                </c:pt>
                <c:pt idx="2">
                  <c:v>#N/A</c:v>
                </c:pt>
                <c:pt idx="3">
                  <c:v>0.99</c:v>
                </c:pt>
                <c:pt idx="4">
                  <c:v>#N/A</c:v>
                </c:pt>
                <c:pt idx="5">
                  <c:v>1.0900000000000001</c:v>
                </c:pt>
                <c:pt idx="6">
                  <c:v>#N/A</c:v>
                </c:pt>
                <c:pt idx="7">
                  <c:v>1.26</c:v>
                </c:pt>
                <c:pt idx="8">
                  <c:v>#N/A</c:v>
                </c:pt>
                <c:pt idx="9">
                  <c:v>1.32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6.55</c:v>
                </c:pt>
                <c:pt idx="2">
                  <c:v>#N/A</c:v>
                </c:pt>
                <c:pt idx="3">
                  <c:v>13.51</c:v>
                </c:pt>
                <c:pt idx="4">
                  <c:v>#N/A</c:v>
                </c:pt>
                <c:pt idx="5">
                  <c:v>19.04</c:v>
                </c:pt>
                <c:pt idx="6">
                  <c:v>#N/A</c:v>
                </c:pt>
                <c:pt idx="7">
                  <c:v>8.75</c:v>
                </c:pt>
                <c:pt idx="8">
                  <c:v>#N/A</c:v>
                </c:pt>
                <c:pt idx="9">
                  <c:v>4.9000000000000004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5.07</c:v>
                </c:pt>
                <c:pt idx="2">
                  <c:v>#N/A</c:v>
                </c:pt>
                <c:pt idx="3">
                  <c:v>5.26</c:v>
                </c:pt>
                <c:pt idx="4">
                  <c:v>#N/A</c:v>
                </c:pt>
                <c:pt idx="5">
                  <c:v>5.24</c:v>
                </c:pt>
                <c:pt idx="6">
                  <c:v>#N/A</c:v>
                </c:pt>
                <c:pt idx="7">
                  <c:v>5.04</c:v>
                </c:pt>
                <c:pt idx="8">
                  <c:v>#N/A</c:v>
                </c:pt>
                <c:pt idx="9">
                  <c:v>4.93</c:v>
                </c:pt>
              </c:numCache>
            </c:numRef>
          </c:val>
        </c:ser>
        <c:dLbls>
          <c:showLegendKey val="0"/>
          <c:showVal val="0"/>
          <c:showCatName val="0"/>
          <c:showSerName val="0"/>
          <c:showPercent val="0"/>
          <c:showBubbleSize val="0"/>
        </c:dLbls>
        <c:gapWidth val="150"/>
        <c:overlap val="100"/>
        <c:axId val="101161216"/>
        <c:axId val="101175296"/>
      </c:barChart>
      <c:catAx>
        <c:axId val="10116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175296"/>
        <c:crosses val="autoZero"/>
        <c:auto val="1"/>
        <c:lblAlgn val="ctr"/>
        <c:lblOffset val="100"/>
        <c:tickLblSkip val="1"/>
        <c:tickMarkSkip val="1"/>
        <c:noMultiLvlLbl val="0"/>
      </c:catAx>
      <c:valAx>
        <c:axId val="10117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6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489</c:v>
                </c:pt>
                <c:pt idx="5">
                  <c:v>437</c:v>
                </c:pt>
                <c:pt idx="8">
                  <c:v>424</c:v>
                </c:pt>
                <c:pt idx="11">
                  <c:v>399</c:v>
                </c:pt>
                <c:pt idx="14">
                  <c:v>435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145</c:v>
                </c:pt>
                <c:pt idx="3">
                  <c:v>118</c:v>
                </c:pt>
                <c:pt idx="6">
                  <c:v>117</c:v>
                </c:pt>
                <c:pt idx="9">
                  <c:v>153</c:v>
                </c:pt>
                <c:pt idx="12">
                  <c:v>166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152</c:v>
                </c:pt>
                <c:pt idx="3">
                  <c:v>138</c:v>
                </c:pt>
                <c:pt idx="6">
                  <c:v>120</c:v>
                </c:pt>
                <c:pt idx="9">
                  <c:v>111</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570</c:v>
                </c:pt>
                <c:pt idx="3">
                  <c:v>532</c:v>
                </c:pt>
                <c:pt idx="6">
                  <c:v>519</c:v>
                </c:pt>
                <c:pt idx="9">
                  <c:v>488</c:v>
                </c:pt>
                <c:pt idx="12">
                  <c:v>446</c:v>
                </c:pt>
              </c:numCache>
            </c:numRef>
          </c:val>
        </c:ser>
        <c:dLbls>
          <c:showLegendKey val="0"/>
          <c:showVal val="0"/>
          <c:showCatName val="0"/>
          <c:showSerName val="0"/>
          <c:showPercent val="0"/>
          <c:showBubbleSize val="0"/>
        </c:dLbls>
        <c:gapWidth val="100"/>
        <c:overlap val="100"/>
        <c:axId val="106557824"/>
        <c:axId val="10655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390</c:v>
                </c:pt>
                <c:pt idx="2">
                  <c:v>#N/A</c:v>
                </c:pt>
                <c:pt idx="3">
                  <c:v>#N/A</c:v>
                </c:pt>
                <c:pt idx="4">
                  <c:v>351</c:v>
                </c:pt>
                <c:pt idx="5">
                  <c:v>#N/A</c:v>
                </c:pt>
                <c:pt idx="6">
                  <c:v>#N/A</c:v>
                </c:pt>
                <c:pt idx="7">
                  <c:v>332</c:v>
                </c:pt>
                <c:pt idx="8">
                  <c:v>#N/A</c:v>
                </c:pt>
                <c:pt idx="9">
                  <c:v>#N/A</c:v>
                </c:pt>
                <c:pt idx="10">
                  <c:v>353</c:v>
                </c:pt>
                <c:pt idx="11">
                  <c:v>#N/A</c:v>
                </c:pt>
                <c:pt idx="12">
                  <c:v>#N/A</c:v>
                </c:pt>
                <c:pt idx="13">
                  <c:v>244</c:v>
                </c:pt>
                <c:pt idx="14">
                  <c:v>#N/A</c:v>
                </c:pt>
              </c:numCache>
            </c:numRef>
          </c:val>
          <c:smooth val="0"/>
        </c:ser>
        <c:dLbls>
          <c:showLegendKey val="0"/>
          <c:showVal val="0"/>
          <c:showCatName val="0"/>
          <c:showSerName val="0"/>
          <c:showPercent val="0"/>
          <c:showBubbleSize val="0"/>
        </c:dLbls>
        <c:marker val="1"/>
        <c:smooth val="0"/>
        <c:axId val="106557824"/>
        <c:axId val="106559744"/>
      </c:lineChart>
      <c:catAx>
        <c:axId val="10655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59744"/>
        <c:crosses val="autoZero"/>
        <c:auto val="1"/>
        <c:lblAlgn val="ctr"/>
        <c:lblOffset val="100"/>
        <c:tickLblSkip val="1"/>
        <c:tickMarkSkip val="1"/>
        <c:noMultiLvlLbl val="0"/>
      </c:catAx>
      <c:valAx>
        <c:axId val="10655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5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4106</c:v>
                </c:pt>
                <c:pt idx="5">
                  <c:v>4076</c:v>
                </c:pt>
                <c:pt idx="8">
                  <c:v>4250</c:v>
                </c:pt>
                <c:pt idx="11">
                  <c:v>4360</c:v>
                </c:pt>
                <c:pt idx="14">
                  <c:v>4251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1560</c:v>
                </c:pt>
                <c:pt idx="5">
                  <c:v>1589</c:v>
                </c:pt>
                <c:pt idx="8">
                  <c:v>1546</c:v>
                </c:pt>
                <c:pt idx="11">
                  <c:v>2015</c:v>
                </c:pt>
                <c:pt idx="14">
                  <c:v>2140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1245</c:v>
                </c:pt>
                <c:pt idx="3">
                  <c:v>1136</c:v>
                </c:pt>
                <c:pt idx="6">
                  <c:v>1115</c:v>
                </c:pt>
                <c:pt idx="9">
                  <c:v>1127</c:v>
                </c:pt>
                <c:pt idx="12">
                  <c:v>1051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966</c:v>
                </c:pt>
                <c:pt idx="3">
                  <c:v>785</c:v>
                </c:pt>
                <c:pt idx="6">
                  <c:v>796</c:v>
                </c:pt>
                <c:pt idx="9">
                  <c:v>709</c:v>
                </c:pt>
                <c:pt idx="12">
                  <c:v>688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1515</c:v>
                </c:pt>
                <c:pt idx="3">
                  <c:v>1391</c:v>
                </c:pt>
                <c:pt idx="6">
                  <c:v>1276</c:v>
                </c:pt>
                <c:pt idx="9">
                  <c:v>1180</c:v>
                </c:pt>
                <c:pt idx="12">
                  <c:v>1122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4102</c:v>
                </c:pt>
                <c:pt idx="3">
                  <c:v>4112</c:v>
                </c:pt>
                <c:pt idx="6">
                  <c:v>4187</c:v>
                </c:pt>
                <c:pt idx="9">
                  <c:v>4109</c:v>
                </c:pt>
                <c:pt idx="12">
                  <c:v>4221</c:v>
                </c:pt>
              </c:numCache>
            </c:numRef>
          </c:val>
        </c:ser>
        <c:dLbls>
          <c:showLegendKey val="0"/>
          <c:showVal val="0"/>
          <c:showCatName val="0"/>
          <c:showSerName val="0"/>
          <c:showPercent val="0"/>
          <c:showBubbleSize val="0"/>
        </c:dLbls>
        <c:gapWidth val="100"/>
        <c:overlap val="100"/>
        <c:axId val="92746112"/>
        <c:axId val="9274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2163</c:v>
                </c:pt>
                <c:pt idx="2">
                  <c:v>#N/A</c:v>
                </c:pt>
                <c:pt idx="3">
                  <c:v>#N/A</c:v>
                </c:pt>
                <c:pt idx="4">
                  <c:v>1759</c:v>
                </c:pt>
                <c:pt idx="5">
                  <c:v>#N/A</c:v>
                </c:pt>
                <c:pt idx="6">
                  <c:v>#N/A</c:v>
                </c:pt>
                <c:pt idx="7">
                  <c:v>1578</c:v>
                </c:pt>
                <c:pt idx="8">
                  <c:v>#N/A</c:v>
                </c:pt>
                <c:pt idx="9">
                  <c:v>#N/A</c:v>
                </c:pt>
                <c:pt idx="10">
                  <c:v>751</c:v>
                </c:pt>
                <c:pt idx="11">
                  <c:v>#N/A</c:v>
                </c:pt>
                <c:pt idx="12">
                  <c:v>#N/A</c:v>
                </c:pt>
                <c:pt idx="13">
                  <c:v>692</c:v>
                </c:pt>
                <c:pt idx="14">
                  <c:v>#N/A</c:v>
                </c:pt>
              </c:numCache>
            </c:numRef>
          </c:val>
          <c:smooth val="0"/>
        </c:ser>
        <c:dLbls>
          <c:showLegendKey val="0"/>
          <c:showVal val="0"/>
          <c:showCatName val="0"/>
          <c:showSerName val="0"/>
          <c:showPercent val="0"/>
          <c:showBubbleSize val="0"/>
        </c:dLbls>
        <c:marker val="1"/>
        <c:smooth val="0"/>
        <c:axId val="92746112"/>
        <c:axId val="92748032"/>
      </c:lineChart>
      <c:catAx>
        <c:axId val="927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748032"/>
        <c:crosses val="autoZero"/>
        <c:auto val="1"/>
        <c:lblAlgn val="ctr"/>
        <c:lblOffset val="100"/>
        <c:tickLblSkip val="1"/>
        <c:tickMarkSkip val="1"/>
        <c:noMultiLvlLbl val="0"/>
      </c:catAx>
      <c:valAx>
        <c:axId val="9274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4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9,208
9,167
88.13
4,880,808
4,708,846
154,333
3,146,292
4,220,847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a:solidFill>
                <a:schemeClr val="dk1"/>
              </a:solidFill>
              <a:effectLst/>
              <a:latin typeface="+mn-lt"/>
              <a:ea typeface="+mn-ea"/>
              <a:cs typeface="+mn-cs"/>
            </a:rPr>
            <a:t>　第一次産業を基幹産業としているが、財政基盤が弱く、類似団体平均とほぼ同水準にある。行政の効率化を図ることにより、財政の健全化に努める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68439</xdr:rowOff>
    </xdr:to>
    <xdr:cxnSp macro="">
      <xdr:nvCxnSpPr>
        <xdr:cNvPr id="66" name="直線コネクタ 65"/>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68439</xdr:rowOff>
    </xdr:to>
    <xdr:cxnSp macro="">
      <xdr:nvCxnSpPr>
        <xdr:cNvPr id="69" name="直線コネクタ 68"/>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68439</xdr:rowOff>
    </xdr:to>
    <xdr:cxnSp macro="">
      <xdr:nvCxnSpPr>
        <xdr:cNvPr id="72" name="直線コネクタ 71"/>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68439</xdr:rowOff>
    </xdr:to>
    <xdr:cxnSp macro="">
      <xdr:nvCxnSpPr>
        <xdr:cNvPr id="75" name="直線コネクタ 74"/>
        <xdr:cNvCxnSpPr/>
      </xdr:nvCxnSpPr>
      <xdr:spPr>
        <a:xfrm>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5" name="円/楕円 84"/>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20760</xdr:rowOff>
    </xdr:from>
    <xdr:ext cx="762000" cy="259045"/>
    <xdr:sp macro="" textlink="">
      <xdr:nvSpPr>
        <xdr:cNvPr id="86" name="財政力該当値テキスト"/>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7" name="円/楕円 86"/>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129416</xdr:rowOff>
    </xdr:from>
    <xdr:ext cx="736600" cy="259045"/>
    <xdr:sp macro="" textlink="">
      <xdr:nvSpPr>
        <xdr:cNvPr id="88" name="テキスト ボックス 87"/>
        <xdr:cNvSpPr txBox="1"/>
      </xdr:nvSpPr>
      <xdr:spPr>
        <a:xfrm>
          <a:off x="3733800" y="715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89" name="円/楕円 88"/>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129416</xdr:rowOff>
    </xdr:from>
    <xdr:ext cx="762000" cy="259045"/>
    <xdr:sp macro="" textlink="">
      <xdr:nvSpPr>
        <xdr:cNvPr id="90" name="テキスト ボックス 89"/>
        <xdr:cNvSpPr txBox="1"/>
      </xdr:nvSpPr>
      <xdr:spPr>
        <a:xfrm>
          <a:off x="2844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1" name="円/楕円 90"/>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92" name="テキスト ボックス 91"/>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3" name="円/楕円 92"/>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94" name="テキスト ボックス 9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a:solidFill>
                <a:schemeClr val="dk1"/>
              </a:solidFill>
              <a:effectLst/>
              <a:latin typeface="+mn-lt"/>
              <a:ea typeface="+mn-ea"/>
              <a:cs typeface="+mn-cs"/>
            </a:rPr>
            <a:t>　公営企業や同級他団体への負担金の割合が高いことから９</a:t>
          </a:r>
          <a:r>
            <a:rPr lang="ja-JP" altLang="en-US" sz="1600" b="0" i="0">
              <a:solidFill>
                <a:schemeClr val="dk1"/>
              </a:solidFill>
              <a:effectLst/>
              <a:latin typeface="+mn-lt"/>
              <a:ea typeface="+mn-ea"/>
              <a:cs typeface="+mn-cs"/>
            </a:rPr>
            <a:t>１</a:t>
          </a:r>
          <a:r>
            <a:rPr lang="ja-JP" altLang="ja-JP" sz="1600" b="0" i="0">
              <a:solidFill>
                <a:schemeClr val="dk1"/>
              </a:solidFill>
              <a:effectLst/>
              <a:latin typeface="+mn-lt"/>
              <a:ea typeface="+mn-ea"/>
              <a:cs typeface="+mn-cs"/>
            </a:rPr>
            <a:t>．</a:t>
          </a:r>
          <a:r>
            <a:rPr lang="ja-JP" altLang="en-US" sz="1600" b="0" i="0">
              <a:solidFill>
                <a:schemeClr val="dk1"/>
              </a:solidFill>
              <a:effectLst/>
              <a:latin typeface="+mn-lt"/>
              <a:ea typeface="+mn-ea"/>
              <a:cs typeface="+mn-cs"/>
            </a:rPr>
            <a:t>８</a:t>
          </a:r>
          <a:r>
            <a:rPr lang="ja-JP" altLang="ja-JP" sz="1600" b="0" i="0">
              <a:solidFill>
                <a:schemeClr val="dk1"/>
              </a:solidFill>
              <a:effectLst/>
              <a:latin typeface="+mn-lt"/>
              <a:ea typeface="+mn-ea"/>
              <a:cs typeface="+mn-cs"/>
            </a:rPr>
            <a:t>％と類似団体平均を上回っている。今後、公営企業や同級他団体への負担金の適正化に努めるとともに、行政改革基本方針（平成２２年１１月１８日付）に沿った事務改善の取組を実施し経常収支比率の改善に努め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32808</xdr:rowOff>
    </xdr:from>
    <xdr:to>
      <xdr:col>7</xdr:col>
      <xdr:colOff>152400</xdr:colOff>
      <xdr:row>65</xdr:row>
      <xdr:rowOff>125306</xdr:rowOff>
    </xdr:to>
    <xdr:cxnSp macro="">
      <xdr:nvCxnSpPr>
        <xdr:cNvPr id="129" name="直線コネクタ 128"/>
        <xdr:cNvCxnSpPr/>
      </xdr:nvCxnSpPr>
      <xdr:spPr>
        <a:xfrm>
          <a:off x="4114800" y="11177058"/>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139912</xdr:rowOff>
    </xdr:from>
    <xdr:to>
      <xdr:col>6</xdr:col>
      <xdr:colOff>0</xdr:colOff>
      <xdr:row>65</xdr:row>
      <xdr:rowOff>32808</xdr:rowOff>
    </xdr:to>
    <xdr:cxnSp macro="">
      <xdr:nvCxnSpPr>
        <xdr:cNvPr id="132" name="直線コネクタ 131"/>
        <xdr:cNvCxnSpPr/>
      </xdr:nvCxnSpPr>
      <xdr:spPr>
        <a:xfrm>
          <a:off x="3225800" y="1111271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64</xdr:row>
      <xdr:rowOff>139912</xdr:rowOff>
    </xdr:to>
    <xdr:cxnSp macro="">
      <xdr:nvCxnSpPr>
        <xdr:cNvPr id="135" name="直線コネクタ 134"/>
        <xdr:cNvCxnSpPr/>
      </xdr:nvCxnSpPr>
      <xdr:spPr>
        <a:xfrm>
          <a:off x="2336800" y="1095586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134408</xdr:rowOff>
    </xdr:from>
    <xdr:to>
      <xdr:col>3</xdr:col>
      <xdr:colOff>279400</xdr:colOff>
      <xdr:row>63</xdr:row>
      <xdr:rowOff>154517</xdr:rowOff>
    </xdr:to>
    <xdr:cxnSp macro="">
      <xdr:nvCxnSpPr>
        <xdr:cNvPr id="138" name="直線コネクタ 137"/>
        <xdr:cNvCxnSpPr/>
      </xdr:nvCxnSpPr>
      <xdr:spPr>
        <a:xfrm>
          <a:off x="1447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74506</xdr:rowOff>
    </xdr:from>
    <xdr:to>
      <xdr:col>7</xdr:col>
      <xdr:colOff>203200</xdr:colOff>
      <xdr:row>66</xdr:row>
      <xdr:rowOff>4656</xdr:rowOff>
    </xdr:to>
    <xdr:sp macro="" textlink="">
      <xdr:nvSpPr>
        <xdr:cNvPr id="148" name="円/楕円 147"/>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46583</xdr:rowOff>
    </xdr:from>
    <xdr:ext cx="762000" cy="259045"/>
    <xdr:sp macro="" textlink="">
      <xdr:nvSpPr>
        <xdr:cNvPr id="149" name="財政構造の弾力性該当値テキスト"/>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153458</xdr:rowOff>
    </xdr:from>
    <xdr:to>
      <xdr:col>6</xdr:col>
      <xdr:colOff>50800</xdr:colOff>
      <xdr:row>65</xdr:row>
      <xdr:rowOff>83608</xdr:rowOff>
    </xdr:to>
    <xdr:sp macro="" textlink="">
      <xdr:nvSpPr>
        <xdr:cNvPr id="150" name="円/楕円 149"/>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51" name="テキスト ボックス 150"/>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89112</xdr:rowOff>
    </xdr:from>
    <xdr:to>
      <xdr:col>4</xdr:col>
      <xdr:colOff>533400</xdr:colOff>
      <xdr:row>65</xdr:row>
      <xdr:rowOff>19262</xdr:rowOff>
    </xdr:to>
    <xdr:sp macro="" textlink="">
      <xdr:nvSpPr>
        <xdr:cNvPr id="152" name="円/楕円 151"/>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4039</xdr:rowOff>
    </xdr:from>
    <xdr:ext cx="762000" cy="259045"/>
    <xdr:sp macro="" textlink="">
      <xdr:nvSpPr>
        <xdr:cNvPr id="153" name="テキスト ボックス 152"/>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4" name="円/楕円 153"/>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5" name="テキスト ボックス 154"/>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6" name="円/楕円 155"/>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57" name="テキスト ボックス 156"/>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[148,272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600" b="0" i="0">
              <a:solidFill>
                <a:schemeClr val="dk1"/>
              </a:solidFill>
              <a:effectLst/>
              <a:latin typeface="+mn-lt"/>
              <a:ea typeface="+mn-ea"/>
              <a:cs typeface="+mn-cs"/>
            </a:rPr>
            <a:t>　これまでの徹底した人件費の抑制策により類似団体平均を下回っている。今後も、業務の委託化などを進め、コストの低減を図っていく。</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5133</xdr:rowOff>
    </xdr:from>
    <xdr:to>
      <xdr:col>7</xdr:col>
      <xdr:colOff>152400</xdr:colOff>
      <xdr:row>83</xdr:row>
      <xdr:rowOff>8530</xdr:rowOff>
    </xdr:to>
    <xdr:cxnSp macro="">
      <xdr:nvCxnSpPr>
        <xdr:cNvPr id="189" name="直線コネクタ 188"/>
        <xdr:cNvCxnSpPr/>
      </xdr:nvCxnSpPr>
      <xdr:spPr>
        <a:xfrm>
          <a:off x="4114800" y="14235483"/>
          <a:ext cx="8382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149482</xdr:rowOff>
    </xdr:from>
    <xdr:to>
      <xdr:col>6</xdr:col>
      <xdr:colOff>0</xdr:colOff>
      <xdr:row>83</xdr:row>
      <xdr:rowOff>5133</xdr:rowOff>
    </xdr:to>
    <xdr:cxnSp macro="">
      <xdr:nvCxnSpPr>
        <xdr:cNvPr id="192" name="直線コネクタ 191"/>
        <xdr:cNvCxnSpPr/>
      </xdr:nvCxnSpPr>
      <xdr:spPr>
        <a:xfrm>
          <a:off x="3225800" y="14208382"/>
          <a:ext cx="889000" cy="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149482</xdr:rowOff>
    </xdr:from>
    <xdr:to>
      <xdr:col>4</xdr:col>
      <xdr:colOff>482600</xdr:colOff>
      <xdr:row>83</xdr:row>
      <xdr:rowOff>6083</xdr:rowOff>
    </xdr:to>
    <xdr:cxnSp macro="">
      <xdr:nvCxnSpPr>
        <xdr:cNvPr id="195" name="直線コネクタ 194"/>
        <xdr:cNvCxnSpPr/>
      </xdr:nvCxnSpPr>
      <xdr:spPr>
        <a:xfrm flipV="1">
          <a:off x="2336800" y="14208382"/>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153126</xdr:rowOff>
    </xdr:from>
    <xdr:to>
      <xdr:col>3</xdr:col>
      <xdr:colOff>279400</xdr:colOff>
      <xdr:row>83</xdr:row>
      <xdr:rowOff>6083</xdr:rowOff>
    </xdr:to>
    <xdr:cxnSp macro="">
      <xdr:nvCxnSpPr>
        <xdr:cNvPr id="198" name="直線コネクタ 197"/>
        <xdr:cNvCxnSpPr/>
      </xdr:nvCxnSpPr>
      <xdr:spPr>
        <a:xfrm>
          <a:off x="1447800" y="14212026"/>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129180</xdr:rowOff>
    </xdr:from>
    <xdr:to>
      <xdr:col>7</xdr:col>
      <xdr:colOff>203200</xdr:colOff>
      <xdr:row>83</xdr:row>
      <xdr:rowOff>59330</xdr:rowOff>
    </xdr:to>
    <xdr:sp macro="" textlink="">
      <xdr:nvSpPr>
        <xdr:cNvPr id="208" name="円/楕円 207"/>
        <xdr:cNvSpPr/>
      </xdr:nvSpPr>
      <xdr:spPr>
        <a:xfrm>
          <a:off x="4902200" y="141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50457</xdr:rowOff>
    </xdr:from>
    <xdr:ext cx="762000" cy="259045"/>
    <xdr:sp macro="" textlink="">
      <xdr:nvSpPr>
        <xdr:cNvPr id="209" name="人件費・物件費等の状況該当値テキスト"/>
        <xdr:cNvSpPr txBox="1"/>
      </xdr:nvSpPr>
      <xdr:spPr>
        <a:xfrm>
          <a:off x="5041900" y="1410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148,272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125783</xdr:rowOff>
    </xdr:from>
    <xdr:to>
      <xdr:col>6</xdr:col>
      <xdr:colOff>50800</xdr:colOff>
      <xdr:row>83</xdr:row>
      <xdr:rowOff>55933</xdr:rowOff>
    </xdr:to>
    <xdr:sp macro="" textlink="">
      <xdr:nvSpPr>
        <xdr:cNvPr id="210" name="円/楕円 209"/>
        <xdr:cNvSpPr/>
      </xdr:nvSpPr>
      <xdr:spPr>
        <a:xfrm>
          <a:off x="4064000" y="141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66110</xdr:rowOff>
    </xdr:from>
    <xdr:ext cx="736600" cy="259045"/>
    <xdr:sp macro="" textlink="">
      <xdr:nvSpPr>
        <xdr:cNvPr id="211" name="テキスト ボックス 210"/>
        <xdr:cNvSpPr txBox="1"/>
      </xdr:nvSpPr>
      <xdr:spPr>
        <a:xfrm>
          <a:off x="3733800" y="13953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146,864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98682</xdr:rowOff>
    </xdr:from>
    <xdr:to>
      <xdr:col>4</xdr:col>
      <xdr:colOff>533400</xdr:colOff>
      <xdr:row>83</xdr:row>
      <xdr:rowOff>28832</xdr:rowOff>
    </xdr:to>
    <xdr:sp macro="" textlink="">
      <xdr:nvSpPr>
        <xdr:cNvPr id="212" name="円/楕円 211"/>
        <xdr:cNvSpPr/>
      </xdr:nvSpPr>
      <xdr:spPr>
        <a:xfrm>
          <a:off x="3175000" y="141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39009</xdr:rowOff>
    </xdr:from>
    <xdr:ext cx="762000" cy="259045"/>
    <xdr:sp macro="" textlink="">
      <xdr:nvSpPr>
        <xdr:cNvPr id="213" name="テキスト ボックス 212"/>
        <xdr:cNvSpPr txBox="1"/>
      </xdr:nvSpPr>
      <xdr:spPr>
        <a:xfrm>
          <a:off x="2844800" y="1392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135,633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126733</xdr:rowOff>
    </xdr:from>
    <xdr:to>
      <xdr:col>3</xdr:col>
      <xdr:colOff>330200</xdr:colOff>
      <xdr:row>83</xdr:row>
      <xdr:rowOff>56883</xdr:rowOff>
    </xdr:to>
    <xdr:sp macro="" textlink="">
      <xdr:nvSpPr>
        <xdr:cNvPr id="214" name="円/楕円 213"/>
        <xdr:cNvSpPr/>
      </xdr:nvSpPr>
      <xdr:spPr>
        <a:xfrm>
          <a:off x="2286000" y="141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67060</xdr:rowOff>
    </xdr:from>
    <xdr:ext cx="762000" cy="259045"/>
    <xdr:sp macro="" textlink="">
      <xdr:nvSpPr>
        <xdr:cNvPr id="215" name="テキスト ボックス 214"/>
        <xdr:cNvSpPr txBox="1"/>
      </xdr:nvSpPr>
      <xdr:spPr>
        <a:xfrm>
          <a:off x="1955800" y="139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102326</xdr:rowOff>
    </xdr:from>
    <xdr:to>
      <xdr:col>2</xdr:col>
      <xdr:colOff>127000</xdr:colOff>
      <xdr:row>83</xdr:row>
      <xdr:rowOff>32476</xdr:rowOff>
    </xdr:to>
    <xdr:sp macro="" textlink="">
      <xdr:nvSpPr>
        <xdr:cNvPr id="216" name="円/楕円 215"/>
        <xdr:cNvSpPr/>
      </xdr:nvSpPr>
      <xdr:spPr>
        <a:xfrm>
          <a:off x="1397000" y="141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42653</xdr:rowOff>
    </xdr:from>
    <xdr:ext cx="762000" cy="259045"/>
    <xdr:sp macro="" textlink="">
      <xdr:nvSpPr>
        <xdr:cNvPr id="217" name="テキスト ボックス 216"/>
        <xdr:cNvSpPr txBox="1"/>
      </xdr:nvSpPr>
      <xdr:spPr>
        <a:xfrm>
          <a:off x="1066800" y="1393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a:solidFill>
                <a:schemeClr val="dk1"/>
              </a:solidFill>
              <a:effectLst/>
              <a:latin typeface="+mn-lt"/>
              <a:ea typeface="+mn-ea"/>
              <a:cs typeface="+mn-cs"/>
            </a:rPr>
            <a:t>　類似団体平均を若干上回る９６．</a:t>
          </a:r>
          <a:r>
            <a:rPr lang="ja-JP" altLang="en-US" sz="1600" b="0" i="0">
              <a:solidFill>
                <a:schemeClr val="dk1"/>
              </a:solidFill>
              <a:effectLst/>
              <a:latin typeface="+mn-lt"/>
              <a:ea typeface="+mn-ea"/>
              <a:cs typeface="+mn-cs"/>
            </a:rPr>
            <a:t>９</a:t>
          </a:r>
          <a:r>
            <a:rPr lang="ja-JP" altLang="ja-JP" sz="1600" b="0" i="0">
              <a:solidFill>
                <a:schemeClr val="dk1"/>
              </a:solidFill>
              <a:effectLst/>
              <a:latin typeface="+mn-lt"/>
              <a:ea typeface="+mn-ea"/>
              <a:cs typeface="+mn-cs"/>
            </a:rPr>
            <a:t>％となっている。今後は給与構造の改革に取り組み、指数の適正化に努める。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13123</xdr:rowOff>
    </xdr:to>
    <xdr:cxnSp macro="">
      <xdr:nvCxnSpPr>
        <xdr:cNvPr id="251" name="直線コネクタ 250"/>
        <xdr:cNvCxnSpPr/>
      </xdr:nvCxnSpPr>
      <xdr:spPr>
        <a:xfrm>
          <a:off x="16179800" y="147015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89</xdr:row>
      <xdr:rowOff>118111</xdr:rowOff>
    </xdr:to>
    <xdr:cxnSp macro="">
      <xdr:nvCxnSpPr>
        <xdr:cNvPr id="254" name="直線コネクタ 253"/>
        <xdr:cNvCxnSpPr/>
      </xdr:nvCxnSpPr>
      <xdr:spPr>
        <a:xfrm flipV="1">
          <a:off x="15290800" y="1470152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118111</xdr:rowOff>
    </xdr:to>
    <xdr:cxnSp macro="">
      <xdr:nvCxnSpPr>
        <xdr:cNvPr id="257" name="直線コネクタ 256"/>
        <xdr:cNvCxnSpPr/>
      </xdr:nvCxnSpPr>
      <xdr:spPr>
        <a:xfrm>
          <a:off x="14401800" y="153369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77893</xdr:rowOff>
    </xdr:to>
    <xdr:cxnSp macro="">
      <xdr:nvCxnSpPr>
        <xdr:cNvPr id="260" name="直線コネクタ 259"/>
        <xdr:cNvCxnSpPr/>
      </xdr:nvCxnSpPr>
      <xdr:spPr>
        <a:xfrm>
          <a:off x="13512800" y="1466130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4" name="テキスト ボックス 263"/>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0" name="円/楕円 269"/>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105850</xdr:rowOff>
    </xdr:from>
    <xdr:ext cx="762000" cy="259045"/>
    <xdr:sp macro="" textlink="">
      <xdr:nvSpPr>
        <xdr:cNvPr id="271" name="給与水準   （国との比較）該当値テキスト"/>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2" name="円/楕円 271"/>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3" name="テキスト ボックス 272"/>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4" name="円/楕円 273"/>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5" name="テキスト ボックス 274"/>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6" name="円/楕円 275"/>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77" name="テキスト ボックス 276"/>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78" name="円/楕円 277"/>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79" name="テキスト ボックス 278"/>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一定期間実施してきた新規採用抑制により、類似団体平均を下回っている。今後も適切な定員管理に努める。</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20574</xdr:rowOff>
    </xdr:from>
    <xdr:to>
      <xdr:col>24</xdr:col>
      <xdr:colOff>558800</xdr:colOff>
      <xdr:row>60</xdr:row>
      <xdr:rowOff>21263</xdr:rowOff>
    </xdr:to>
    <xdr:cxnSp macro="">
      <xdr:nvCxnSpPr>
        <xdr:cNvPr id="316" name="直線コネクタ 315"/>
        <xdr:cNvCxnSpPr/>
      </xdr:nvCxnSpPr>
      <xdr:spPr>
        <a:xfrm flipV="1">
          <a:off x="16179800" y="10307574"/>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1960</xdr:rowOff>
    </xdr:from>
    <xdr:to>
      <xdr:col>23</xdr:col>
      <xdr:colOff>406400</xdr:colOff>
      <xdr:row>60</xdr:row>
      <xdr:rowOff>21263</xdr:rowOff>
    </xdr:to>
    <xdr:cxnSp macro="">
      <xdr:nvCxnSpPr>
        <xdr:cNvPr id="319" name="直線コネクタ 318"/>
        <xdr:cNvCxnSpPr/>
      </xdr:nvCxnSpPr>
      <xdr:spPr>
        <a:xfrm>
          <a:off x="15290800" y="1028896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1960</xdr:rowOff>
    </xdr:from>
    <xdr:to>
      <xdr:col>22</xdr:col>
      <xdr:colOff>203200</xdr:colOff>
      <xdr:row>60</xdr:row>
      <xdr:rowOff>17816</xdr:rowOff>
    </xdr:to>
    <xdr:cxnSp macro="">
      <xdr:nvCxnSpPr>
        <xdr:cNvPr id="322" name="直線コネクタ 321"/>
        <xdr:cNvCxnSpPr/>
      </xdr:nvCxnSpPr>
      <xdr:spPr>
        <a:xfrm flipV="1">
          <a:off x="14401800" y="10288960"/>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154105</xdr:rowOff>
    </xdr:from>
    <xdr:to>
      <xdr:col>21</xdr:col>
      <xdr:colOff>0</xdr:colOff>
      <xdr:row>60</xdr:row>
      <xdr:rowOff>17816</xdr:rowOff>
    </xdr:to>
    <xdr:cxnSp macro="">
      <xdr:nvCxnSpPr>
        <xdr:cNvPr id="325" name="直線コネクタ 324"/>
        <xdr:cNvCxnSpPr/>
      </xdr:nvCxnSpPr>
      <xdr:spPr>
        <a:xfrm>
          <a:off x="13512800" y="10269655"/>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141224</xdr:rowOff>
    </xdr:from>
    <xdr:to>
      <xdr:col>24</xdr:col>
      <xdr:colOff>609600</xdr:colOff>
      <xdr:row>60</xdr:row>
      <xdr:rowOff>71374</xdr:rowOff>
    </xdr:to>
    <xdr:sp macro="" textlink="">
      <xdr:nvSpPr>
        <xdr:cNvPr id="335" name="円/楕円 334"/>
        <xdr:cNvSpPr/>
      </xdr:nvSpPr>
      <xdr:spPr>
        <a:xfrm>
          <a:off x="16967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157751</xdr:rowOff>
    </xdr:from>
    <xdr:ext cx="762000" cy="259045"/>
    <xdr:sp macro="" textlink="">
      <xdr:nvSpPr>
        <xdr:cNvPr id="336" name="定員管理の状況該当値テキスト"/>
        <xdr:cNvSpPr txBox="1"/>
      </xdr:nvSpPr>
      <xdr:spPr>
        <a:xfrm>
          <a:off x="17106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141913</xdr:rowOff>
    </xdr:from>
    <xdr:to>
      <xdr:col>23</xdr:col>
      <xdr:colOff>457200</xdr:colOff>
      <xdr:row>60</xdr:row>
      <xdr:rowOff>72063</xdr:rowOff>
    </xdr:to>
    <xdr:sp macro="" textlink="">
      <xdr:nvSpPr>
        <xdr:cNvPr id="337" name="円/楕円 336"/>
        <xdr:cNvSpPr/>
      </xdr:nvSpPr>
      <xdr:spPr>
        <a:xfrm>
          <a:off x="16129000" y="102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82240</xdr:rowOff>
    </xdr:from>
    <xdr:ext cx="736600" cy="259045"/>
    <xdr:sp macro="" textlink="">
      <xdr:nvSpPr>
        <xdr:cNvPr id="338" name="テキスト ボックス 337"/>
        <xdr:cNvSpPr txBox="1"/>
      </xdr:nvSpPr>
      <xdr:spPr>
        <a:xfrm>
          <a:off x="15798800" y="1002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122610</xdr:rowOff>
    </xdr:from>
    <xdr:to>
      <xdr:col>22</xdr:col>
      <xdr:colOff>254000</xdr:colOff>
      <xdr:row>60</xdr:row>
      <xdr:rowOff>52760</xdr:rowOff>
    </xdr:to>
    <xdr:sp macro="" textlink="">
      <xdr:nvSpPr>
        <xdr:cNvPr id="339" name="円/楕円 338"/>
        <xdr:cNvSpPr/>
      </xdr:nvSpPr>
      <xdr:spPr>
        <a:xfrm>
          <a:off x="152400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62937</xdr:rowOff>
    </xdr:from>
    <xdr:ext cx="762000" cy="259045"/>
    <xdr:sp macro="" textlink="">
      <xdr:nvSpPr>
        <xdr:cNvPr id="340" name="テキスト ボックス 339"/>
        <xdr:cNvSpPr txBox="1"/>
      </xdr:nvSpPr>
      <xdr:spPr>
        <a:xfrm>
          <a:off x="14909800" y="100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138466</xdr:rowOff>
    </xdr:from>
    <xdr:to>
      <xdr:col>21</xdr:col>
      <xdr:colOff>50800</xdr:colOff>
      <xdr:row>60</xdr:row>
      <xdr:rowOff>68616</xdr:rowOff>
    </xdr:to>
    <xdr:sp macro="" textlink="">
      <xdr:nvSpPr>
        <xdr:cNvPr id="341" name="円/楕円 340"/>
        <xdr:cNvSpPr/>
      </xdr:nvSpPr>
      <xdr:spPr>
        <a:xfrm>
          <a:off x="14351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78793</xdr:rowOff>
    </xdr:from>
    <xdr:ext cx="762000" cy="259045"/>
    <xdr:sp macro="" textlink="">
      <xdr:nvSpPr>
        <xdr:cNvPr id="342" name="テキスト ボックス 341"/>
        <xdr:cNvSpPr txBox="1"/>
      </xdr:nvSpPr>
      <xdr:spPr>
        <a:xfrm>
          <a:off x="14020800" y="1002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103305</xdr:rowOff>
    </xdr:from>
    <xdr:to>
      <xdr:col>19</xdr:col>
      <xdr:colOff>533400</xdr:colOff>
      <xdr:row>60</xdr:row>
      <xdr:rowOff>33455</xdr:rowOff>
    </xdr:to>
    <xdr:sp macro="" textlink="">
      <xdr:nvSpPr>
        <xdr:cNvPr id="343" name="円/楕円 342"/>
        <xdr:cNvSpPr/>
      </xdr:nvSpPr>
      <xdr:spPr>
        <a:xfrm>
          <a:off x="13462000" y="102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43632</xdr:rowOff>
    </xdr:from>
    <xdr:ext cx="762000" cy="259045"/>
    <xdr:sp macro="" textlink="">
      <xdr:nvSpPr>
        <xdr:cNvPr id="344" name="テキスト ボックス 343"/>
        <xdr:cNvSpPr txBox="1"/>
      </xdr:nvSpPr>
      <xdr:spPr>
        <a:xfrm>
          <a:off x="13131800" y="998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600" b="0" i="0">
              <a:solidFill>
                <a:schemeClr val="dk1"/>
              </a:solidFill>
              <a:effectLst/>
              <a:latin typeface="+mn-lt"/>
              <a:ea typeface="+mn-ea"/>
              <a:cs typeface="+mn-cs"/>
            </a:rPr>
            <a:t>　公債費は、過疎脱却前に発行した過疎債の償還が依然として多く、比率は類似団体平均を上回って、１</a:t>
          </a:r>
          <a:r>
            <a:rPr lang="ja-JP" altLang="en-US" sz="1600" b="0" i="0">
              <a:solidFill>
                <a:schemeClr val="dk1"/>
              </a:solidFill>
              <a:effectLst/>
              <a:latin typeface="+mn-lt"/>
              <a:ea typeface="+mn-ea"/>
              <a:cs typeface="+mn-cs"/>
            </a:rPr>
            <a:t>１</a:t>
          </a:r>
          <a:r>
            <a:rPr lang="ja-JP" altLang="ja-JP" sz="1600" b="0" i="0">
              <a:solidFill>
                <a:schemeClr val="dk1"/>
              </a:solidFill>
              <a:effectLst/>
              <a:latin typeface="+mn-lt"/>
              <a:ea typeface="+mn-ea"/>
              <a:cs typeface="+mn-cs"/>
            </a:rPr>
            <a:t>．</a:t>
          </a:r>
          <a:r>
            <a:rPr lang="ja-JP" altLang="en-US" sz="1600" b="0" i="0">
              <a:solidFill>
                <a:schemeClr val="dk1"/>
              </a:solidFill>
              <a:effectLst/>
              <a:latin typeface="+mn-lt"/>
              <a:ea typeface="+mn-ea"/>
              <a:cs typeface="+mn-cs"/>
            </a:rPr>
            <a:t>２</a:t>
          </a:r>
          <a:r>
            <a:rPr lang="ja-JP" altLang="ja-JP" sz="1600" b="0" i="0">
              <a:solidFill>
                <a:schemeClr val="dk1"/>
              </a:solidFill>
              <a:effectLst/>
              <a:latin typeface="+mn-lt"/>
              <a:ea typeface="+mn-ea"/>
              <a:cs typeface="+mn-cs"/>
            </a:rPr>
            <a:t>％となっている。今後も、地方債充当事業の適正な選択を図ることにより地方債の発行を抑制し、実質公債費比率の改善に努める。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136398</xdr:rowOff>
    </xdr:to>
    <xdr:cxnSp macro="">
      <xdr:nvCxnSpPr>
        <xdr:cNvPr id="375" name="直線コネクタ 374"/>
        <xdr:cNvCxnSpPr/>
      </xdr:nvCxnSpPr>
      <xdr:spPr>
        <a:xfrm flipV="1">
          <a:off x="16179800" y="728421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136398</xdr:rowOff>
    </xdr:from>
    <xdr:to>
      <xdr:col>23</xdr:col>
      <xdr:colOff>406400</xdr:colOff>
      <xdr:row>42</xdr:row>
      <xdr:rowOff>146050</xdr:rowOff>
    </xdr:to>
    <xdr:cxnSp macro="">
      <xdr:nvCxnSpPr>
        <xdr:cNvPr id="378" name="直線コネクタ 377"/>
        <xdr:cNvCxnSpPr/>
      </xdr:nvCxnSpPr>
      <xdr:spPr>
        <a:xfrm flipV="1">
          <a:off x="15290800" y="73372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42</xdr:row>
      <xdr:rowOff>160528</xdr:rowOff>
    </xdr:to>
    <xdr:cxnSp macro="">
      <xdr:nvCxnSpPr>
        <xdr:cNvPr id="381" name="直線コネクタ 380"/>
        <xdr:cNvCxnSpPr/>
      </xdr:nvCxnSpPr>
      <xdr:spPr>
        <a:xfrm flipV="1">
          <a:off x="14401800" y="73469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51816</xdr:rowOff>
    </xdr:to>
    <xdr:cxnSp macro="">
      <xdr:nvCxnSpPr>
        <xdr:cNvPr id="384" name="直線コネクタ 383"/>
        <xdr:cNvCxnSpPr/>
      </xdr:nvCxnSpPr>
      <xdr:spPr>
        <a:xfrm flipV="1">
          <a:off x="13512800" y="73614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4" name="円/楕円 393"/>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5"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85598</xdr:rowOff>
    </xdr:from>
    <xdr:to>
      <xdr:col>23</xdr:col>
      <xdr:colOff>457200</xdr:colOff>
      <xdr:row>43</xdr:row>
      <xdr:rowOff>15748</xdr:rowOff>
    </xdr:to>
    <xdr:sp macro="" textlink="">
      <xdr:nvSpPr>
        <xdr:cNvPr id="396" name="円/楕円 395"/>
        <xdr:cNvSpPr/>
      </xdr:nvSpPr>
      <xdr:spPr>
        <a:xfrm>
          <a:off x="16129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525</xdr:rowOff>
    </xdr:from>
    <xdr:ext cx="736600" cy="259045"/>
    <xdr:sp macro="" textlink="">
      <xdr:nvSpPr>
        <xdr:cNvPr id="397" name="テキスト ボックス 396"/>
        <xdr:cNvSpPr txBox="1"/>
      </xdr:nvSpPr>
      <xdr:spPr>
        <a:xfrm>
          <a:off x="15798800" y="737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8" name="円/楕円 397"/>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9" name="テキスト ボックス 398"/>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0" name="円/楕円 399"/>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1" name="テキスト ボックス 400"/>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1016</xdr:rowOff>
    </xdr:from>
    <xdr:to>
      <xdr:col>19</xdr:col>
      <xdr:colOff>533400</xdr:colOff>
      <xdr:row>43</xdr:row>
      <xdr:rowOff>102616</xdr:rowOff>
    </xdr:to>
    <xdr:sp macro="" textlink="">
      <xdr:nvSpPr>
        <xdr:cNvPr id="402" name="円/楕円 401"/>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87393</xdr:rowOff>
    </xdr:from>
    <xdr:ext cx="762000" cy="259045"/>
    <xdr:sp macro="" textlink="">
      <xdr:nvSpPr>
        <xdr:cNvPr id="403" name="テキスト ボックス 402"/>
        <xdr:cNvSpPr txBox="1"/>
      </xdr:nvSpPr>
      <xdr:spPr>
        <a:xfrm>
          <a:off x="13131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比率は減少してきているも、依然として類似団体平均を上回っている。今後、緊急性必要性を的確に把握した充当事業の選択により地方債の新規発行の抑制に努める。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34471</xdr:rowOff>
    </xdr:from>
    <xdr:to>
      <xdr:col>24</xdr:col>
      <xdr:colOff>558800</xdr:colOff>
      <xdr:row>15</xdr:row>
      <xdr:rowOff>54005</xdr:rowOff>
    </xdr:to>
    <xdr:cxnSp macro="">
      <xdr:nvCxnSpPr>
        <xdr:cNvPr id="439" name="直線コネクタ 438"/>
        <xdr:cNvCxnSpPr/>
      </xdr:nvCxnSpPr>
      <xdr:spPr>
        <a:xfrm flipV="1">
          <a:off x="16179800" y="2606221"/>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54005</xdr:rowOff>
    </xdr:from>
    <xdr:to>
      <xdr:col>23</xdr:col>
      <xdr:colOff>406400</xdr:colOff>
      <xdr:row>17</xdr:row>
      <xdr:rowOff>53521</xdr:rowOff>
    </xdr:to>
    <xdr:cxnSp macro="">
      <xdr:nvCxnSpPr>
        <xdr:cNvPr id="442" name="直線コネクタ 441"/>
        <xdr:cNvCxnSpPr/>
      </xdr:nvCxnSpPr>
      <xdr:spPr>
        <a:xfrm flipV="1">
          <a:off x="15290800" y="2625755"/>
          <a:ext cx="889000" cy="3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53521</xdr:rowOff>
    </xdr:from>
    <xdr:to>
      <xdr:col>22</xdr:col>
      <xdr:colOff>203200</xdr:colOff>
      <xdr:row>17</xdr:row>
      <xdr:rowOff>108676</xdr:rowOff>
    </xdr:to>
    <xdr:cxnSp macro="">
      <xdr:nvCxnSpPr>
        <xdr:cNvPr id="445" name="直線コネクタ 444"/>
        <xdr:cNvCxnSpPr/>
      </xdr:nvCxnSpPr>
      <xdr:spPr>
        <a:xfrm flipV="1">
          <a:off x="14401800" y="296817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108676</xdr:rowOff>
    </xdr:from>
    <xdr:to>
      <xdr:col>21</xdr:col>
      <xdr:colOff>0</xdr:colOff>
      <xdr:row>18</xdr:row>
      <xdr:rowOff>70515</xdr:rowOff>
    </xdr:to>
    <xdr:cxnSp macro="">
      <xdr:nvCxnSpPr>
        <xdr:cNvPr id="448" name="直線コネクタ 447"/>
        <xdr:cNvCxnSpPr/>
      </xdr:nvCxnSpPr>
      <xdr:spPr>
        <a:xfrm flipV="1">
          <a:off x="13512800" y="3023326"/>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155121</xdr:rowOff>
    </xdr:from>
    <xdr:to>
      <xdr:col>24</xdr:col>
      <xdr:colOff>609600</xdr:colOff>
      <xdr:row>15</xdr:row>
      <xdr:rowOff>85271</xdr:rowOff>
    </xdr:to>
    <xdr:sp macro="" textlink="">
      <xdr:nvSpPr>
        <xdr:cNvPr id="458" name="円/楕円 457"/>
        <xdr:cNvSpPr/>
      </xdr:nvSpPr>
      <xdr:spPr>
        <a:xfrm>
          <a:off x="169672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127198</xdr:rowOff>
    </xdr:from>
    <xdr:ext cx="762000" cy="259045"/>
    <xdr:sp macro="" textlink="">
      <xdr:nvSpPr>
        <xdr:cNvPr id="459" name="将来負担の状況該当値テキスト"/>
        <xdr:cNvSpPr txBox="1"/>
      </xdr:nvSpPr>
      <xdr:spPr>
        <a:xfrm>
          <a:off x="17106900" y="252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3205</xdr:rowOff>
    </xdr:from>
    <xdr:to>
      <xdr:col>23</xdr:col>
      <xdr:colOff>457200</xdr:colOff>
      <xdr:row>15</xdr:row>
      <xdr:rowOff>104805</xdr:rowOff>
    </xdr:to>
    <xdr:sp macro="" textlink="">
      <xdr:nvSpPr>
        <xdr:cNvPr id="460" name="円/楕円 459"/>
        <xdr:cNvSpPr/>
      </xdr:nvSpPr>
      <xdr:spPr>
        <a:xfrm>
          <a:off x="16129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89582</xdr:rowOff>
    </xdr:from>
    <xdr:ext cx="736600" cy="259045"/>
    <xdr:sp macro="" textlink="">
      <xdr:nvSpPr>
        <xdr:cNvPr id="461" name="テキスト ボックス 460"/>
        <xdr:cNvSpPr txBox="1"/>
      </xdr:nvSpPr>
      <xdr:spPr>
        <a:xfrm>
          <a:off x="15798800" y="26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2721</xdr:rowOff>
    </xdr:from>
    <xdr:to>
      <xdr:col>22</xdr:col>
      <xdr:colOff>254000</xdr:colOff>
      <xdr:row>17</xdr:row>
      <xdr:rowOff>104321</xdr:rowOff>
    </xdr:to>
    <xdr:sp macro="" textlink="">
      <xdr:nvSpPr>
        <xdr:cNvPr id="462" name="円/楕円 461"/>
        <xdr:cNvSpPr/>
      </xdr:nvSpPr>
      <xdr:spPr>
        <a:xfrm>
          <a:off x="15240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89098</xdr:rowOff>
    </xdr:from>
    <xdr:ext cx="762000" cy="259045"/>
    <xdr:sp macro="" textlink="">
      <xdr:nvSpPr>
        <xdr:cNvPr id="463" name="テキスト ボックス 462"/>
        <xdr:cNvSpPr txBox="1"/>
      </xdr:nvSpPr>
      <xdr:spPr>
        <a:xfrm>
          <a:off x="14909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57876</xdr:rowOff>
    </xdr:from>
    <xdr:to>
      <xdr:col>21</xdr:col>
      <xdr:colOff>50800</xdr:colOff>
      <xdr:row>17</xdr:row>
      <xdr:rowOff>159476</xdr:rowOff>
    </xdr:to>
    <xdr:sp macro="" textlink="">
      <xdr:nvSpPr>
        <xdr:cNvPr id="464" name="円/楕円 463"/>
        <xdr:cNvSpPr/>
      </xdr:nvSpPr>
      <xdr:spPr>
        <a:xfrm>
          <a:off x="14351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144253</xdr:rowOff>
    </xdr:from>
    <xdr:ext cx="762000" cy="259045"/>
    <xdr:sp macro="" textlink="">
      <xdr:nvSpPr>
        <xdr:cNvPr id="465" name="テキスト ボックス 464"/>
        <xdr:cNvSpPr txBox="1"/>
      </xdr:nvSpPr>
      <xdr:spPr>
        <a:xfrm>
          <a:off x="14020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19715</xdr:rowOff>
    </xdr:from>
    <xdr:to>
      <xdr:col>19</xdr:col>
      <xdr:colOff>533400</xdr:colOff>
      <xdr:row>18</xdr:row>
      <xdr:rowOff>121315</xdr:rowOff>
    </xdr:to>
    <xdr:sp macro="" textlink="">
      <xdr:nvSpPr>
        <xdr:cNvPr id="466" name="円/楕円 465"/>
        <xdr:cNvSpPr/>
      </xdr:nvSpPr>
      <xdr:spPr>
        <a:xfrm>
          <a:off x="13462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106092</xdr:rowOff>
    </xdr:from>
    <xdr:ext cx="762000" cy="259045"/>
    <xdr:sp macro="" textlink="">
      <xdr:nvSpPr>
        <xdr:cNvPr id="467" name="テキスト ボックス 466"/>
        <xdr:cNvSpPr txBox="1"/>
      </xdr:nvSpPr>
      <xdr:spPr>
        <a:xfrm>
          <a:off x="13131800" y="31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9,208
9,167
88.13
4,880,808
4,708,846
154,333
3,146,292
4,220,847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a:solidFill>
                <a:schemeClr val="dk1"/>
              </a:solidFill>
              <a:effectLst/>
              <a:latin typeface="+mn-lt"/>
              <a:ea typeface="+mn-ea"/>
              <a:cs typeface="+mn-cs"/>
            </a:rPr>
            <a:t>　類似団体平均と比較すると、人件費に係る経常収支比率、</a:t>
          </a:r>
          <a:r>
            <a:rPr lang="ja-JP" altLang="en-US" sz="1600" b="0" i="0">
              <a:solidFill>
                <a:schemeClr val="dk1"/>
              </a:solidFill>
              <a:effectLst/>
              <a:latin typeface="+mn-lt"/>
              <a:ea typeface="+mn-ea"/>
              <a:cs typeface="+mn-cs"/>
            </a:rPr>
            <a:t>人</a:t>
          </a:r>
          <a:r>
            <a:rPr lang="ja-JP" altLang="ja-JP" sz="1600" b="0" i="0">
              <a:solidFill>
                <a:schemeClr val="dk1"/>
              </a:solidFill>
              <a:effectLst/>
              <a:latin typeface="+mn-lt"/>
              <a:ea typeface="+mn-ea"/>
              <a:cs typeface="+mn-cs"/>
            </a:rPr>
            <a:t>件費及び人件費に準ずる費用の分析における人口一人当たりの決算額ともに同水準にある。今後も、引き続き抑制に努める</a:t>
          </a:r>
          <a:r>
            <a:rPr lang="ja-JP" altLang="en-US" sz="1600" b="0" i="0">
              <a:solidFill>
                <a:schemeClr val="dk1"/>
              </a:solidFill>
              <a:effectLst/>
              <a:latin typeface="+mn-lt"/>
              <a:ea typeface="+mn-ea"/>
              <a:cs typeface="+mn-cs"/>
            </a:rPr>
            <a:t>。</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10414</xdr:rowOff>
    </xdr:to>
    <xdr:cxnSp macro="">
      <xdr:nvCxnSpPr>
        <xdr:cNvPr id="62" name="直線コネクタ 61"/>
        <xdr:cNvCxnSpPr/>
      </xdr:nvCxnSpPr>
      <xdr:spPr>
        <a:xfrm>
          <a:off x="3987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37</xdr:row>
      <xdr:rowOff>14986</xdr:rowOff>
    </xdr:to>
    <xdr:cxnSp macro="">
      <xdr:nvCxnSpPr>
        <xdr:cNvPr id="65" name="直線コネクタ 64"/>
        <xdr:cNvCxnSpPr/>
      </xdr:nvCxnSpPr>
      <xdr:spPr>
        <a:xfrm flipV="1">
          <a:off x="3098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37</xdr:row>
      <xdr:rowOff>14986</xdr:rowOff>
    </xdr:to>
    <xdr:cxnSp macro="">
      <xdr:nvCxnSpPr>
        <xdr:cNvPr id="68" name="直線コネクタ 67"/>
        <xdr:cNvCxnSpPr/>
      </xdr:nvCxnSpPr>
      <xdr:spPr>
        <a:xfrm>
          <a:off x="2209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49276</xdr:rowOff>
    </xdr:from>
    <xdr:to>
      <xdr:col>3</xdr:col>
      <xdr:colOff>142875</xdr:colOff>
      <xdr:row>36</xdr:row>
      <xdr:rowOff>140716</xdr:rowOff>
    </xdr:to>
    <xdr:cxnSp macro="">
      <xdr:nvCxnSpPr>
        <xdr:cNvPr id="71" name="直線コネクタ 70"/>
        <xdr:cNvCxnSpPr/>
      </xdr:nvCxnSpPr>
      <xdr:spPr>
        <a:xfrm>
          <a:off x="1320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1" name="円/楕円 80"/>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2"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3" name="円/楕円 82"/>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4" name="テキスト ボックス 83"/>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135636</xdr:rowOff>
    </xdr:from>
    <xdr:to>
      <xdr:col>4</xdr:col>
      <xdr:colOff>396875</xdr:colOff>
      <xdr:row>37</xdr:row>
      <xdr:rowOff>65786</xdr:rowOff>
    </xdr:to>
    <xdr:sp macro="" textlink="">
      <xdr:nvSpPr>
        <xdr:cNvPr id="85" name="円/楕円 84"/>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86" name="テキスト ボックス 85"/>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7" name="円/楕円 86"/>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88" name="テキスト ボックス 87"/>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169926</xdr:rowOff>
    </xdr:from>
    <xdr:to>
      <xdr:col>1</xdr:col>
      <xdr:colOff>676275</xdr:colOff>
      <xdr:row>36</xdr:row>
      <xdr:rowOff>100076</xdr:rowOff>
    </xdr:to>
    <xdr:sp macro="" textlink="">
      <xdr:nvSpPr>
        <xdr:cNvPr id="89" name="円/楕円 88"/>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110253</xdr:rowOff>
    </xdr:from>
    <xdr:ext cx="762000" cy="259045"/>
    <xdr:sp macro="" textlink="">
      <xdr:nvSpPr>
        <xdr:cNvPr id="90" name="テキスト ボックス 89"/>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平成２</a:t>
          </a:r>
          <a:r>
            <a:rPr lang="ja-JP" altLang="en-US" sz="1600" b="0" i="0">
              <a:solidFill>
                <a:schemeClr val="dk1"/>
              </a:solidFill>
              <a:effectLst/>
              <a:latin typeface="+mn-lt"/>
              <a:ea typeface="+mn-ea"/>
              <a:cs typeface="+mn-cs"/>
            </a:rPr>
            <a:t>６</a:t>
          </a:r>
          <a:r>
            <a:rPr lang="ja-JP" altLang="ja-JP" sz="1600" b="0" i="0">
              <a:solidFill>
                <a:schemeClr val="dk1"/>
              </a:solidFill>
              <a:effectLst/>
              <a:latin typeface="+mn-lt"/>
              <a:ea typeface="+mn-ea"/>
              <a:cs typeface="+mn-cs"/>
            </a:rPr>
            <a:t>年度において１</a:t>
          </a:r>
          <a:r>
            <a:rPr lang="ja-JP" altLang="en-US" sz="1600" b="0" i="0">
              <a:solidFill>
                <a:schemeClr val="dk1"/>
              </a:solidFill>
              <a:effectLst/>
              <a:latin typeface="+mn-lt"/>
              <a:ea typeface="+mn-ea"/>
              <a:cs typeface="+mn-cs"/>
            </a:rPr>
            <a:t>２</a:t>
          </a:r>
          <a:r>
            <a:rPr lang="ja-JP" altLang="ja-JP" sz="1600" b="0" i="0">
              <a:solidFill>
                <a:schemeClr val="dk1"/>
              </a:solidFill>
              <a:effectLst/>
              <a:latin typeface="+mn-lt"/>
              <a:ea typeface="+mn-ea"/>
              <a:cs typeface="+mn-cs"/>
            </a:rPr>
            <a:t>．</a:t>
          </a:r>
          <a:r>
            <a:rPr lang="ja-JP" altLang="en-US" sz="1600" b="0" i="0">
              <a:solidFill>
                <a:schemeClr val="dk1"/>
              </a:solidFill>
              <a:effectLst/>
              <a:latin typeface="+mn-lt"/>
              <a:ea typeface="+mn-ea"/>
              <a:cs typeface="+mn-cs"/>
            </a:rPr>
            <a:t>８５６</a:t>
          </a:r>
          <a:r>
            <a:rPr lang="ja-JP" altLang="ja-JP" sz="1600" b="0" i="0">
              <a:solidFill>
                <a:schemeClr val="dk1"/>
              </a:solidFill>
              <a:effectLst/>
              <a:latin typeface="+mn-lt"/>
              <a:ea typeface="+mn-ea"/>
              <a:cs typeface="+mn-cs"/>
            </a:rPr>
            <a:t>％と類似団体平均と同水準にある。数値の上昇は、職員人件費等から委託料（物件費）へのシフトが起きていると考えられるが、極力抑制に努める。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140716</xdr:rowOff>
    </xdr:to>
    <xdr:cxnSp macro="">
      <xdr:nvCxnSpPr>
        <xdr:cNvPr id="120" name="直線コネクタ 119"/>
        <xdr:cNvCxnSpPr/>
      </xdr:nvCxnSpPr>
      <xdr:spPr>
        <a:xfrm>
          <a:off x="15671800" y="2842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99568</xdr:rowOff>
    </xdr:to>
    <xdr:cxnSp macro="">
      <xdr:nvCxnSpPr>
        <xdr:cNvPr id="123" name="直線コネクタ 122"/>
        <xdr:cNvCxnSpPr/>
      </xdr:nvCxnSpPr>
      <xdr:spPr>
        <a:xfrm>
          <a:off x="14782800" y="27330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120142</xdr:rowOff>
    </xdr:from>
    <xdr:to>
      <xdr:col>21</xdr:col>
      <xdr:colOff>361950</xdr:colOff>
      <xdr:row>15</xdr:row>
      <xdr:rowOff>161290</xdr:rowOff>
    </xdr:to>
    <xdr:cxnSp macro="">
      <xdr:nvCxnSpPr>
        <xdr:cNvPr id="126" name="直線コネクタ 125"/>
        <xdr:cNvCxnSpPr/>
      </xdr:nvCxnSpPr>
      <xdr:spPr>
        <a:xfrm>
          <a:off x="13893800" y="26918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120142</xdr:rowOff>
    </xdr:to>
    <xdr:cxnSp macro="">
      <xdr:nvCxnSpPr>
        <xdr:cNvPr id="129" name="直線コネクタ 128"/>
        <xdr:cNvCxnSpPr/>
      </xdr:nvCxnSpPr>
      <xdr:spPr>
        <a:xfrm>
          <a:off x="13004800" y="2664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39" name="円/楕円 138"/>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61993</xdr:rowOff>
    </xdr:from>
    <xdr:ext cx="762000" cy="259045"/>
    <xdr:sp macro="" textlink="">
      <xdr:nvSpPr>
        <xdr:cNvPr id="140" name="物件費該当値テキスト"/>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1" name="円/楕円 140"/>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2" name="テキスト ボックス 141"/>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3" name="円/楕円 142"/>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4" name="テキスト ボックス 143"/>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69342</xdr:rowOff>
    </xdr:from>
    <xdr:to>
      <xdr:col>20</xdr:col>
      <xdr:colOff>209550</xdr:colOff>
      <xdr:row>15</xdr:row>
      <xdr:rowOff>170942</xdr:rowOff>
    </xdr:to>
    <xdr:sp macro="" textlink="">
      <xdr:nvSpPr>
        <xdr:cNvPr id="145" name="円/楕円 144"/>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9669</xdr:rowOff>
    </xdr:from>
    <xdr:ext cx="762000" cy="259045"/>
    <xdr:sp macro="" textlink="">
      <xdr:nvSpPr>
        <xdr:cNvPr id="146" name="テキスト ボックス 145"/>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47" name="円/楕円 146"/>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48" name="テキスト ボックス 147"/>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a:solidFill>
                <a:schemeClr val="dk1"/>
              </a:solidFill>
              <a:effectLst/>
              <a:latin typeface="+mn-lt"/>
              <a:ea typeface="+mn-ea"/>
              <a:cs typeface="+mn-cs"/>
            </a:rPr>
            <a:t>　扶助費に係る経常収支比率は</a:t>
          </a:r>
          <a:r>
            <a:rPr lang="ja-JP" altLang="en-US" sz="1600" b="0" i="0">
              <a:solidFill>
                <a:schemeClr val="dk1"/>
              </a:solidFill>
              <a:effectLst/>
              <a:latin typeface="+mn-lt"/>
              <a:ea typeface="+mn-ea"/>
              <a:cs typeface="+mn-cs"/>
            </a:rPr>
            <a:t>５</a:t>
          </a:r>
          <a:r>
            <a:rPr lang="ja-JP" altLang="ja-JP" sz="1600" b="0" i="0">
              <a:solidFill>
                <a:schemeClr val="dk1"/>
              </a:solidFill>
              <a:effectLst/>
              <a:latin typeface="+mn-lt"/>
              <a:ea typeface="+mn-ea"/>
              <a:cs typeface="+mn-cs"/>
            </a:rPr>
            <a:t>．</a:t>
          </a:r>
          <a:r>
            <a:rPr lang="ja-JP" altLang="en-US" sz="1600" b="0" i="0">
              <a:solidFill>
                <a:schemeClr val="dk1"/>
              </a:solidFill>
              <a:effectLst/>
              <a:latin typeface="+mn-lt"/>
              <a:ea typeface="+mn-ea"/>
              <a:cs typeface="+mn-cs"/>
            </a:rPr>
            <a:t>３</a:t>
          </a:r>
          <a:r>
            <a:rPr lang="ja-JP" altLang="ja-JP" sz="1600" b="0" i="0">
              <a:solidFill>
                <a:schemeClr val="dk1"/>
              </a:solidFill>
              <a:effectLst/>
              <a:latin typeface="+mn-lt"/>
              <a:ea typeface="+mn-ea"/>
              <a:cs typeface="+mn-cs"/>
            </a:rPr>
            <a:t>％と類似団体平均を上回っている。今後、施設数の適正化などにより経費を抑制するよう努める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107950</xdr:rowOff>
    </xdr:to>
    <xdr:cxnSp macro="">
      <xdr:nvCxnSpPr>
        <xdr:cNvPr id="181" name="直線コネクタ 180"/>
        <xdr:cNvCxnSpPr/>
      </xdr:nvCxnSpPr>
      <xdr:spPr>
        <a:xfrm>
          <a:off x="3987800" y="959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165100</xdr:rowOff>
    </xdr:to>
    <xdr:cxnSp macro="">
      <xdr:nvCxnSpPr>
        <xdr:cNvPr id="184" name="直線コネクタ 183"/>
        <xdr:cNvCxnSpPr/>
      </xdr:nvCxnSpPr>
      <xdr:spPr>
        <a:xfrm>
          <a:off x="3098800" y="93472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12700</xdr:rowOff>
    </xdr:to>
    <xdr:cxnSp macro="">
      <xdr:nvCxnSpPr>
        <xdr:cNvPr id="187" name="直線コネクタ 186"/>
        <xdr:cNvCxnSpPr/>
      </xdr:nvCxnSpPr>
      <xdr:spPr>
        <a:xfrm flipV="1">
          <a:off x="2209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50800</xdr:rowOff>
    </xdr:to>
    <xdr:cxnSp macro="">
      <xdr:nvCxnSpPr>
        <xdr:cNvPr id="190" name="直線コネクタ 189"/>
        <xdr:cNvCxnSpPr/>
      </xdr:nvCxnSpPr>
      <xdr:spPr>
        <a:xfrm flipV="1">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0" name="円/楕円 199"/>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1"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2" name="円/楕円 201"/>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03" name="テキスト ボックス 20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205" name="テキスト ボックス 204"/>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6" name="円/楕円 205"/>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7" name="テキスト ボックス 206"/>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8" name="円/楕円 207"/>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9" name="テキスト ボックス 20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a:solidFill>
                <a:schemeClr val="dk1"/>
              </a:solidFill>
              <a:effectLst/>
              <a:latin typeface="+mn-lt"/>
              <a:ea typeface="+mn-ea"/>
              <a:cs typeface="+mn-cs"/>
            </a:rPr>
            <a:t>　その他に係る経常収支比率が類似団体平均を</a:t>
          </a:r>
          <a:r>
            <a:rPr lang="ja-JP" altLang="en-US" sz="1600" b="0" i="0">
              <a:solidFill>
                <a:schemeClr val="dk1"/>
              </a:solidFill>
              <a:effectLst/>
              <a:latin typeface="+mn-lt"/>
              <a:ea typeface="+mn-ea"/>
              <a:cs typeface="+mn-cs"/>
            </a:rPr>
            <a:t>若干</a:t>
          </a:r>
          <a:r>
            <a:rPr lang="ja-JP" altLang="ja-JP" sz="1600" b="0" i="0">
              <a:solidFill>
                <a:schemeClr val="dk1"/>
              </a:solidFill>
              <a:effectLst/>
              <a:latin typeface="+mn-lt"/>
              <a:ea typeface="+mn-ea"/>
              <a:cs typeface="+mn-cs"/>
            </a:rPr>
            <a:t>上回っている</a:t>
          </a:r>
          <a:r>
            <a:rPr lang="ja-JP" altLang="en-US"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介護保険事業会計（紀南介護保険広域連合への負担）、下水道事業会計（法非適）への繰出金の割合が高いことが主な要因と考えられる。今後、下水道事業などの各事業会計における経費を節減し、普通会計の負担を減らしていくよう努め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109855</xdr:rowOff>
    </xdr:from>
    <xdr:to>
      <xdr:col>24</xdr:col>
      <xdr:colOff>31750</xdr:colOff>
      <xdr:row>58</xdr:row>
      <xdr:rowOff>121285</xdr:rowOff>
    </xdr:to>
    <xdr:cxnSp macro="">
      <xdr:nvCxnSpPr>
        <xdr:cNvPr id="237" name="直線コネクタ 236"/>
        <xdr:cNvCxnSpPr/>
      </xdr:nvCxnSpPr>
      <xdr:spPr>
        <a:xfrm flipV="1">
          <a:off x="15671800" y="100539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121285</xdr:rowOff>
    </xdr:from>
    <xdr:to>
      <xdr:col>22</xdr:col>
      <xdr:colOff>565150</xdr:colOff>
      <xdr:row>59</xdr:row>
      <xdr:rowOff>81280</xdr:rowOff>
    </xdr:to>
    <xdr:cxnSp macro="">
      <xdr:nvCxnSpPr>
        <xdr:cNvPr id="240" name="直線コネクタ 239"/>
        <xdr:cNvCxnSpPr/>
      </xdr:nvCxnSpPr>
      <xdr:spPr>
        <a:xfrm flipV="1">
          <a:off x="14782800" y="1006538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115570</xdr:rowOff>
    </xdr:from>
    <xdr:to>
      <xdr:col>21</xdr:col>
      <xdr:colOff>361950</xdr:colOff>
      <xdr:row>59</xdr:row>
      <xdr:rowOff>81280</xdr:rowOff>
    </xdr:to>
    <xdr:cxnSp macro="">
      <xdr:nvCxnSpPr>
        <xdr:cNvPr id="243" name="直線コネクタ 242"/>
        <xdr:cNvCxnSpPr/>
      </xdr:nvCxnSpPr>
      <xdr:spPr>
        <a:xfrm>
          <a:off x="13893800" y="100596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115570</xdr:rowOff>
    </xdr:to>
    <xdr:cxnSp macro="">
      <xdr:nvCxnSpPr>
        <xdr:cNvPr id="246" name="直線コネクタ 245"/>
        <xdr:cNvCxnSpPr/>
      </xdr:nvCxnSpPr>
      <xdr:spPr>
        <a:xfrm>
          <a:off x="13004800" y="10048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59055</xdr:rowOff>
    </xdr:from>
    <xdr:to>
      <xdr:col>24</xdr:col>
      <xdr:colOff>82550</xdr:colOff>
      <xdr:row>58</xdr:row>
      <xdr:rowOff>160655</xdr:rowOff>
    </xdr:to>
    <xdr:sp macro="" textlink="">
      <xdr:nvSpPr>
        <xdr:cNvPr id="256" name="円/楕円 255"/>
        <xdr:cNvSpPr/>
      </xdr:nvSpPr>
      <xdr:spPr>
        <a:xfrm>
          <a:off x="164592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31132</xdr:rowOff>
    </xdr:from>
    <xdr:ext cx="762000" cy="259045"/>
    <xdr:sp macro="" textlink="">
      <xdr:nvSpPr>
        <xdr:cNvPr id="257" name="その他該当値テキスト"/>
        <xdr:cNvSpPr txBox="1"/>
      </xdr:nvSpPr>
      <xdr:spPr>
        <a:xfrm>
          <a:off x="165989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70485</xdr:rowOff>
    </xdr:from>
    <xdr:to>
      <xdr:col>22</xdr:col>
      <xdr:colOff>615950</xdr:colOff>
      <xdr:row>59</xdr:row>
      <xdr:rowOff>635</xdr:rowOff>
    </xdr:to>
    <xdr:sp macro="" textlink="">
      <xdr:nvSpPr>
        <xdr:cNvPr id="258" name="円/楕円 257"/>
        <xdr:cNvSpPr/>
      </xdr:nvSpPr>
      <xdr:spPr>
        <a:xfrm>
          <a:off x="15621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156862</xdr:rowOff>
    </xdr:from>
    <xdr:ext cx="736600" cy="259045"/>
    <xdr:sp macro="" textlink="">
      <xdr:nvSpPr>
        <xdr:cNvPr id="259" name="テキスト ボックス 258"/>
        <xdr:cNvSpPr txBox="1"/>
      </xdr:nvSpPr>
      <xdr:spPr>
        <a:xfrm>
          <a:off x="15290800" y="1010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30480</xdr:rowOff>
    </xdr:from>
    <xdr:to>
      <xdr:col>21</xdr:col>
      <xdr:colOff>412750</xdr:colOff>
      <xdr:row>59</xdr:row>
      <xdr:rowOff>132080</xdr:rowOff>
    </xdr:to>
    <xdr:sp macro="" textlink="">
      <xdr:nvSpPr>
        <xdr:cNvPr id="260" name="円/楕円 259"/>
        <xdr:cNvSpPr/>
      </xdr:nvSpPr>
      <xdr:spPr>
        <a:xfrm>
          <a:off x="14732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116857</xdr:rowOff>
    </xdr:from>
    <xdr:ext cx="762000" cy="259045"/>
    <xdr:sp macro="" textlink="">
      <xdr:nvSpPr>
        <xdr:cNvPr id="261" name="テキスト ボックス 260"/>
        <xdr:cNvSpPr txBox="1"/>
      </xdr:nvSpPr>
      <xdr:spPr>
        <a:xfrm>
          <a:off x="14401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64770</xdr:rowOff>
    </xdr:from>
    <xdr:to>
      <xdr:col>20</xdr:col>
      <xdr:colOff>209550</xdr:colOff>
      <xdr:row>58</xdr:row>
      <xdr:rowOff>166370</xdr:rowOff>
    </xdr:to>
    <xdr:sp macro="" textlink="">
      <xdr:nvSpPr>
        <xdr:cNvPr id="262" name="円/楕円 261"/>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151147</xdr:rowOff>
    </xdr:from>
    <xdr:ext cx="762000" cy="259045"/>
    <xdr:sp macro="" textlink="">
      <xdr:nvSpPr>
        <xdr:cNvPr id="263" name="テキスト ボックス 262"/>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64" name="円/楕円 263"/>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65" name="テキスト ボックス 264"/>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a:solidFill>
                <a:schemeClr val="dk1"/>
              </a:solidFill>
              <a:effectLst/>
              <a:latin typeface="+mn-lt"/>
              <a:ea typeface="+mn-ea"/>
              <a:cs typeface="+mn-cs"/>
            </a:rPr>
            <a:t>　補助費等に係る経常収支比率が類似団体平均を上回っているのは、紀南病院組合（法適用の公営企業会計）、東紀州農業共済組合、常備消防への負担金が多額になっているためである。今後、構成市町として適正な負担に努め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123734</xdr:rowOff>
    </xdr:from>
    <xdr:to>
      <xdr:col>24</xdr:col>
      <xdr:colOff>31750</xdr:colOff>
      <xdr:row>41</xdr:row>
      <xdr:rowOff>4535</xdr:rowOff>
    </xdr:to>
    <xdr:cxnSp macro="">
      <xdr:nvCxnSpPr>
        <xdr:cNvPr id="299" name="直線コネクタ 298"/>
        <xdr:cNvCxnSpPr/>
      </xdr:nvCxnSpPr>
      <xdr:spPr>
        <a:xfrm>
          <a:off x="15671800" y="69817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71483</xdr:rowOff>
    </xdr:from>
    <xdr:to>
      <xdr:col>22</xdr:col>
      <xdr:colOff>565150</xdr:colOff>
      <xdr:row>40</xdr:row>
      <xdr:rowOff>123734</xdr:rowOff>
    </xdr:to>
    <xdr:cxnSp macro="">
      <xdr:nvCxnSpPr>
        <xdr:cNvPr id="302" name="直線コネクタ 301"/>
        <xdr:cNvCxnSpPr/>
      </xdr:nvCxnSpPr>
      <xdr:spPr>
        <a:xfrm>
          <a:off x="14782800" y="6929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138430</xdr:rowOff>
    </xdr:from>
    <xdr:to>
      <xdr:col>21</xdr:col>
      <xdr:colOff>361950</xdr:colOff>
      <xdr:row>40</xdr:row>
      <xdr:rowOff>71483</xdr:rowOff>
    </xdr:to>
    <xdr:cxnSp macro="">
      <xdr:nvCxnSpPr>
        <xdr:cNvPr id="305" name="直線コネクタ 304"/>
        <xdr:cNvCxnSpPr/>
      </xdr:nvCxnSpPr>
      <xdr:spPr>
        <a:xfrm>
          <a:off x="13893800" y="68249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138430</xdr:rowOff>
    </xdr:from>
    <xdr:to>
      <xdr:col>20</xdr:col>
      <xdr:colOff>158750</xdr:colOff>
      <xdr:row>40</xdr:row>
      <xdr:rowOff>58420</xdr:rowOff>
    </xdr:to>
    <xdr:cxnSp macro="">
      <xdr:nvCxnSpPr>
        <xdr:cNvPr id="308" name="直線コネクタ 307"/>
        <xdr:cNvCxnSpPr/>
      </xdr:nvCxnSpPr>
      <xdr:spPr>
        <a:xfrm flipV="1">
          <a:off x="13004800" y="682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125185</xdr:rowOff>
    </xdr:from>
    <xdr:to>
      <xdr:col>24</xdr:col>
      <xdr:colOff>82550</xdr:colOff>
      <xdr:row>41</xdr:row>
      <xdr:rowOff>55335</xdr:rowOff>
    </xdr:to>
    <xdr:sp macro="" textlink="">
      <xdr:nvSpPr>
        <xdr:cNvPr id="318" name="円/楕円 317"/>
        <xdr:cNvSpPr/>
      </xdr:nvSpPr>
      <xdr:spPr>
        <a:xfrm>
          <a:off x="16459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33762</xdr:rowOff>
    </xdr:from>
    <xdr:ext cx="762000" cy="259045"/>
    <xdr:sp macro="" textlink="">
      <xdr:nvSpPr>
        <xdr:cNvPr id="319" name="補助費等該当値テキスト"/>
        <xdr:cNvSpPr txBox="1"/>
      </xdr:nvSpPr>
      <xdr:spPr>
        <a:xfrm>
          <a:off x="16598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72934</xdr:rowOff>
    </xdr:from>
    <xdr:to>
      <xdr:col>22</xdr:col>
      <xdr:colOff>615950</xdr:colOff>
      <xdr:row>41</xdr:row>
      <xdr:rowOff>3084</xdr:rowOff>
    </xdr:to>
    <xdr:sp macro="" textlink="">
      <xdr:nvSpPr>
        <xdr:cNvPr id="320" name="円/楕円 319"/>
        <xdr:cNvSpPr/>
      </xdr:nvSpPr>
      <xdr:spPr>
        <a:xfrm>
          <a:off x="156210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159311</xdr:rowOff>
    </xdr:from>
    <xdr:ext cx="736600" cy="259045"/>
    <xdr:sp macro="" textlink="">
      <xdr:nvSpPr>
        <xdr:cNvPr id="321" name="テキスト ボックス 320"/>
        <xdr:cNvSpPr txBox="1"/>
      </xdr:nvSpPr>
      <xdr:spPr>
        <a:xfrm>
          <a:off x="15290800" y="701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20683</xdr:rowOff>
    </xdr:from>
    <xdr:to>
      <xdr:col>21</xdr:col>
      <xdr:colOff>412750</xdr:colOff>
      <xdr:row>40</xdr:row>
      <xdr:rowOff>122283</xdr:rowOff>
    </xdr:to>
    <xdr:sp macro="" textlink="">
      <xdr:nvSpPr>
        <xdr:cNvPr id="322" name="円/楕円 321"/>
        <xdr:cNvSpPr/>
      </xdr:nvSpPr>
      <xdr:spPr>
        <a:xfrm>
          <a:off x="14732000" y="6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107060</xdr:rowOff>
    </xdr:from>
    <xdr:ext cx="762000" cy="259045"/>
    <xdr:sp macro="" textlink="">
      <xdr:nvSpPr>
        <xdr:cNvPr id="323" name="テキスト ボックス 322"/>
        <xdr:cNvSpPr txBox="1"/>
      </xdr:nvSpPr>
      <xdr:spPr>
        <a:xfrm>
          <a:off x="14401800" y="69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87630</xdr:rowOff>
    </xdr:from>
    <xdr:to>
      <xdr:col>20</xdr:col>
      <xdr:colOff>209550</xdr:colOff>
      <xdr:row>40</xdr:row>
      <xdr:rowOff>17780</xdr:rowOff>
    </xdr:to>
    <xdr:sp macro="" textlink="">
      <xdr:nvSpPr>
        <xdr:cNvPr id="324" name="円/楕円 323"/>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2557</xdr:rowOff>
    </xdr:from>
    <xdr:ext cx="762000" cy="259045"/>
    <xdr:sp macro="" textlink="">
      <xdr:nvSpPr>
        <xdr:cNvPr id="325" name="テキスト ボックス 324"/>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xdr:rowOff>
    </xdr:from>
    <xdr:to>
      <xdr:col>19</xdr:col>
      <xdr:colOff>6350</xdr:colOff>
      <xdr:row>40</xdr:row>
      <xdr:rowOff>109220</xdr:rowOff>
    </xdr:to>
    <xdr:sp macro="" textlink="">
      <xdr:nvSpPr>
        <xdr:cNvPr id="326" name="円/楕円 325"/>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93997</xdr:rowOff>
    </xdr:from>
    <xdr:ext cx="762000" cy="259045"/>
    <xdr:sp macro="" textlink="">
      <xdr:nvSpPr>
        <xdr:cNvPr id="327" name="テキスト ボックス 326"/>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600" b="0" i="0">
              <a:solidFill>
                <a:schemeClr val="dk1"/>
              </a:solidFill>
              <a:effectLst/>
              <a:latin typeface="+mn-lt"/>
              <a:ea typeface="+mn-ea"/>
              <a:cs typeface="+mn-cs"/>
            </a:rPr>
            <a:t>　類似団体平均と比較すると、公債費に係る経常収支比率、公債費及び公債費に準ずる費用の分析においても低い水準にある。今後も財政運営に支障のない範囲で、極力地方債の発行を抑制するなど、財政を圧迫することがないよう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74422</xdr:rowOff>
    </xdr:to>
    <xdr:cxnSp macro="">
      <xdr:nvCxnSpPr>
        <xdr:cNvPr id="357" name="直線コネクタ 356"/>
        <xdr:cNvCxnSpPr/>
      </xdr:nvCxnSpPr>
      <xdr:spPr>
        <a:xfrm flipV="1">
          <a:off x="3987800" y="1323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74422</xdr:rowOff>
    </xdr:to>
    <xdr:cxnSp macro="">
      <xdr:nvCxnSpPr>
        <xdr:cNvPr id="360" name="直線コネクタ 359"/>
        <xdr:cNvCxnSpPr/>
      </xdr:nvCxnSpPr>
      <xdr:spPr>
        <a:xfrm>
          <a:off x="3098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120142</xdr:rowOff>
    </xdr:to>
    <xdr:cxnSp macro="">
      <xdr:nvCxnSpPr>
        <xdr:cNvPr id="363" name="直線コネクタ 362"/>
        <xdr:cNvCxnSpPr/>
      </xdr:nvCxnSpPr>
      <xdr:spPr>
        <a:xfrm flipV="1">
          <a:off x="2209800" y="132532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77</xdr:row>
      <xdr:rowOff>152146</xdr:rowOff>
    </xdr:to>
    <xdr:cxnSp macro="">
      <xdr:nvCxnSpPr>
        <xdr:cNvPr id="366" name="直線コネクタ 365"/>
        <xdr:cNvCxnSpPr/>
      </xdr:nvCxnSpPr>
      <xdr:spPr>
        <a:xfrm flipV="1">
          <a:off x="1320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76" name="円/楕円 375"/>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77"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78" name="円/楕円 377"/>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0" name="円/楕円 37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1" name="テキスト ボックス 380"/>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82" name="円/楕円 381"/>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83" name="テキスト ボックス 38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84" name="円/楕円 383"/>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85" name="テキスト ボックス 384"/>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600">
              <a:solidFill>
                <a:schemeClr val="dk1"/>
              </a:solidFill>
              <a:effectLst/>
              <a:latin typeface="+mn-lt"/>
              <a:ea typeface="+mn-ea"/>
              <a:cs typeface="+mn-cs"/>
            </a:rPr>
            <a:t>　類似団体平均と比較して、臨時的な財政構造の弾力性がなく、依然として臨時的な財政需要に対して余裕がない状況にある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50256</xdr:rowOff>
    </xdr:from>
    <xdr:to>
      <xdr:col>24</xdr:col>
      <xdr:colOff>31750</xdr:colOff>
      <xdr:row>77</xdr:row>
      <xdr:rowOff>151493</xdr:rowOff>
    </xdr:to>
    <xdr:cxnSp macro="">
      <xdr:nvCxnSpPr>
        <xdr:cNvPr id="420" name="直線コネクタ 419"/>
        <xdr:cNvCxnSpPr/>
      </xdr:nvCxnSpPr>
      <xdr:spPr>
        <a:xfrm>
          <a:off x="15671800" y="1325190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14332</xdr:rowOff>
    </xdr:from>
    <xdr:to>
      <xdr:col>22</xdr:col>
      <xdr:colOff>565150</xdr:colOff>
      <xdr:row>77</xdr:row>
      <xdr:rowOff>50256</xdr:rowOff>
    </xdr:to>
    <xdr:cxnSp macro="">
      <xdr:nvCxnSpPr>
        <xdr:cNvPr id="423" name="直線コネクタ 422"/>
        <xdr:cNvCxnSpPr/>
      </xdr:nvCxnSpPr>
      <xdr:spPr>
        <a:xfrm>
          <a:off x="14782800" y="13215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9434</xdr:rowOff>
    </xdr:from>
    <xdr:to>
      <xdr:col>21</xdr:col>
      <xdr:colOff>361950</xdr:colOff>
      <xdr:row>77</xdr:row>
      <xdr:rowOff>14332</xdr:rowOff>
    </xdr:to>
    <xdr:cxnSp macro="">
      <xdr:nvCxnSpPr>
        <xdr:cNvPr id="426" name="直線コネクタ 425"/>
        <xdr:cNvCxnSpPr/>
      </xdr:nvCxnSpPr>
      <xdr:spPr>
        <a:xfrm>
          <a:off x="13893800" y="1303963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141696</xdr:rowOff>
    </xdr:from>
    <xdr:to>
      <xdr:col>20</xdr:col>
      <xdr:colOff>158750</xdr:colOff>
      <xdr:row>76</xdr:row>
      <xdr:rowOff>9434</xdr:rowOff>
    </xdr:to>
    <xdr:cxnSp macro="">
      <xdr:nvCxnSpPr>
        <xdr:cNvPr id="429" name="直線コネクタ 428"/>
        <xdr:cNvCxnSpPr/>
      </xdr:nvCxnSpPr>
      <xdr:spPr>
        <a:xfrm>
          <a:off x="13004800" y="130004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100693</xdr:rowOff>
    </xdr:from>
    <xdr:to>
      <xdr:col>24</xdr:col>
      <xdr:colOff>82550</xdr:colOff>
      <xdr:row>78</xdr:row>
      <xdr:rowOff>30843</xdr:rowOff>
    </xdr:to>
    <xdr:sp macro="" textlink="">
      <xdr:nvSpPr>
        <xdr:cNvPr id="439" name="円/楕円 438"/>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72770</xdr:rowOff>
    </xdr:from>
    <xdr:ext cx="762000" cy="259045"/>
    <xdr:sp macro="" textlink="">
      <xdr:nvSpPr>
        <xdr:cNvPr id="440" name="公債費以外該当値テキスト"/>
        <xdr:cNvSpPr txBox="1"/>
      </xdr:nvSpPr>
      <xdr:spPr>
        <a:xfrm>
          <a:off x="165989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170906</xdr:rowOff>
    </xdr:from>
    <xdr:to>
      <xdr:col>22</xdr:col>
      <xdr:colOff>615950</xdr:colOff>
      <xdr:row>77</xdr:row>
      <xdr:rowOff>101056</xdr:rowOff>
    </xdr:to>
    <xdr:sp macro="" textlink="">
      <xdr:nvSpPr>
        <xdr:cNvPr id="441" name="円/楕円 440"/>
        <xdr:cNvSpPr/>
      </xdr:nvSpPr>
      <xdr:spPr>
        <a:xfrm>
          <a:off x="15621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85833</xdr:rowOff>
    </xdr:from>
    <xdr:ext cx="736600" cy="259045"/>
    <xdr:sp macro="" textlink="">
      <xdr:nvSpPr>
        <xdr:cNvPr id="442" name="テキスト ボックス 441"/>
        <xdr:cNvSpPr txBox="1"/>
      </xdr:nvSpPr>
      <xdr:spPr>
        <a:xfrm>
          <a:off x="15290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134982</xdr:rowOff>
    </xdr:from>
    <xdr:to>
      <xdr:col>21</xdr:col>
      <xdr:colOff>412750</xdr:colOff>
      <xdr:row>77</xdr:row>
      <xdr:rowOff>65132</xdr:rowOff>
    </xdr:to>
    <xdr:sp macro="" textlink="">
      <xdr:nvSpPr>
        <xdr:cNvPr id="443" name="円/楕円 442"/>
        <xdr:cNvSpPr/>
      </xdr:nvSpPr>
      <xdr:spPr>
        <a:xfrm>
          <a:off x="14732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49909</xdr:rowOff>
    </xdr:from>
    <xdr:ext cx="762000" cy="259045"/>
    <xdr:sp macro="" textlink="">
      <xdr:nvSpPr>
        <xdr:cNvPr id="444" name="テキスト ボックス 443"/>
        <xdr:cNvSpPr txBox="1"/>
      </xdr:nvSpPr>
      <xdr:spPr>
        <a:xfrm>
          <a:off x="14401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130084</xdr:rowOff>
    </xdr:from>
    <xdr:to>
      <xdr:col>20</xdr:col>
      <xdr:colOff>209550</xdr:colOff>
      <xdr:row>76</xdr:row>
      <xdr:rowOff>60235</xdr:rowOff>
    </xdr:to>
    <xdr:sp macro="" textlink="">
      <xdr:nvSpPr>
        <xdr:cNvPr id="445" name="円/楕円 444"/>
        <xdr:cNvSpPr/>
      </xdr:nvSpPr>
      <xdr:spPr>
        <a:xfrm>
          <a:off x="13843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45011</xdr:rowOff>
    </xdr:from>
    <xdr:ext cx="762000" cy="259045"/>
    <xdr:sp macro="" textlink="">
      <xdr:nvSpPr>
        <xdr:cNvPr id="446" name="テキスト ボックス 445"/>
        <xdr:cNvSpPr txBox="1"/>
      </xdr:nvSpPr>
      <xdr:spPr>
        <a:xfrm>
          <a:off x="13512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47" name="円/楕円 446"/>
        <xdr:cNvSpPr/>
      </xdr:nvSpPr>
      <xdr:spPr>
        <a:xfrm>
          <a:off x="12954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48" name="テキスト ボックス 447"/>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三重県御浜町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99821</xdr:rowOff>
    </xdr:from>
    <xdr:to>
      <xdr:col>4</xdr:col>
      <xdr:colOff>1117600</xdr:colOff>
      <xdr:row>18</xdr:row>
      <xdr:rowOff>142181</xdr:rowOff>
    </xdr:to>
    <xdr:cxnSp macro="">
      <xdr:nvCxnSpPr>
        <xdr:cNvPr id="46" name="直線コネクタ 45"/>
        <xdr:cNvCxnSpPr/>
      </xdr:nvCxnSpPr>
      <xdr:spPr bwMode="auto">
        <a:xfrm>
          <a:off x="5003800" y="3233546"/>
          <a:ext cx="647700" cy="4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99821</xdr:rowOff>
    </xdr:from>
    <xdr:to>
      <xdr:col>4</xdr:col>
      <xdr:colOff>469900</xdr:colOff>
      <xdr:row>19</xdr:row>
      <xdr:rowOff>2329</xdr:rowOff>
    </xdr:to>
    <xdr:cxnSp macro="">
      <xdr:nvCxnSpPr>
        <xdr:cNvPr id="49" name="直線コネクタ 48"/>
        <xdr:cNvCxnSpPr/>
      </xdr:nvCxnSpPr>
      <xdr:spPr bwMode="auto">
        <a:xfrm flipV="1">
          <a:off x="4305300" y="3233546"/>
          <a:ext cx="698500" cy="7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209</xdr:rowOff>
    </xdr:from>
    <xdr:to>
      <xdr:col>3</xdr:col>
      <xdr:colOff>904875</xdr:colOff>
      <xdr:row>19</xdr:row>
      <xdr:rowOff>2329</xdr:rowOff>
    </xdr:to>
    <xdr:cxnSp macro="">
      <xdr:nvCxnSpPr>
        <xdr:cNvPr id="52" name="直線コネクタ 51"/>
        <xdr:cNvCxnSpPr/>
      </xdr:nvCxnSpPr>
      <xdr:spPr bwMode="auto">
        <a:xfrm>
          <a:off x="3606800" y="3305384"/>
          <a:ext cx="698500" cy="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209</xdr:rowOff>
    </xdr:from>
    <xdr:to>
      <xdr:col>3</xdr:col>
      <xdr:colOff>206375</xdr:colOff>
      <xdr:row>19</xdr:row>
      <xdr:rowOff>49564</xdr:rowOff>
    </xdr:to>
    <xdr:cxnSp macro="">
      <xdr:nvCxnSpPr>
        <xdr:cNvPr id="55" name="直線コネクタ 54"/>
        <xdr:cNvCxnSpPr/>
      </xdr:nvCxnSpPr>
      <xdr:spPr bwMode="auto">
        <a:xfrm flipV="1">
          <a:off x="2908300" y="3305384"/>
          <a:ext cx="698500" cy="4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91381</xdr:rowOff>
    </xdr:from>
    <xdr:to>
      <xdr:col>5</xdr:col>
      <xdr:colOff>34925</xdr:colOff>
      <xdr:row>19</xdr:row>
      <xdr:rowOff>21531</xdr:rowOff>
    </xdr:to>
    <xdr:sp macro="" textlink="">
      <xdr:nvSpPr>
        <xdr:cNvPr id="65" name="円/楕円 64"/>
        <xdr:cNvSpPr/>
      </xdr:nvSpPr>
      <xdr:spPr bwMode="auto">
        <a:xfrm>
          <a:off x="5600700" y="322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63458</xdr:rowOff>
    </xdr:from>
    <xdr:ext cx="762000" cy="259045"/>
    <xdr:sp macro="" textlink="">
      <xdr:nvSpPr>
        <xdr:cNvPr id="66" name="人口1人当たり決算額の推移該当値テキスト130"/>
        <xdr:cNvSpPr txBox="1"/>
      </xdr:nvSpPr>
      <xdr:spPr>
        <a:xfrm>
          <a:off x="5740400" y="31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49021</xdr:rowOff>
    </xdr:from>
    <xdr:to>
      <xdr:col>4</xdr:col>
      <xdr:colOff>520700</xdr:colOff>
      <xdr:row>18</xdr:row>
      <xdr:rowOff>150621</xdr:rowOff>
    </xdr:to>
    <xdr:sp macro="" textlink="">
      <xdr:nvSpPr>
        <xdr:cNvPr id="67" name="円/楕円 66"/>
        <xdr:cNvSpPr/>
      </xdr:nvSpPr>
      <xdr:spPr bwMode="auto">
        <a:xfrm>
          <a:off x="4953000" y="318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135398</xdr:rowOff>
    </xdr:from>
    <xdr:ext cx="736600" cy="259045"/>
    <xdr:sp macro="" textlink="">
      <xdr:nvSpPr>
        <xdr:cNvPr id="68" name="テキスト ボックス 67"/>
        <xdr:cNvSpPr txBox="1"/>
      </xdr:nvSpPr>
      <xdr:spPr>
        <a:xfrm>
          <a:off x="4622800" y="326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123,089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122979</xdr:rowOff>
    </xdr:from>
    <xdr:to>
      <xdr:col>3</xdr:col>
      <xdr:colOff>955675</xdr:colOff>
      <xdr:row>19</xdr:row>
      <xdr:rowOff>53129</xdr:rowOff>
    </xdr:to>
    <xdr:sp macro="" textlink="">
      <xdr:nvSpPr>
        <xdr:cNvPr id="69" name="円/楕円 68"/>
        <xdr:cNvSpPr/>
      </xdr:nvSpPr>
      <xdr:spPr bwMode="auto">
        <a:xfrm>
          <a:off x="4254500" y="325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37906</xdr:rowOff>
    </xdr:from>
    <xdr:ext cx="762000" cy="259045"/>
    <xdr:sp macro="" textlink="">
      <xdr:nvSpPr>
        <xdr:cNvPr id="70" name="テキスト ボックス 69"/>
        <xdr:cNvSpPr txBox="1"/>
      </xdr:nvSpPr>
      <xdr:spPr>
        <a:xfrm>
          <a:off x="3924300" y="334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120859</xdr:rowOff>
    </xdr:from>
    <xdr:to>
      <xdr:col>3</xdr:col>
      <xdr:colOff>257175</xdr:colOff>
      <xdr:row>19</xdr:row>
      <xdr:rowOff>51009</xdr:rowOff>
    </xdr:to>
    <xdr:sp macro="" textlink="">
      <xdr:nvSpPr>
        <xdr:cNvPr id="71" name="円/楕円 70"/>
        <xdr:cNvSpPr/>
      </xdr:nvSpPr>
      <xdr:spPr bwMode="auto">
        <a:xfrm>
          <a:off x="3556000" y="325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35786</xdr:rowOff>
    </xdr:from>
    <xdr:ext cx="762000" cy="259045"/>
    <xdr:sp macro="" textlink="">
      <xdr:nvSpPr>
        <xdr:cNvPr id="72" name="テキスト ボックス 71"/>
        <xdr:cNvSpPr txBox="1"/>
      </xdr:nvSpPr>
      <xdr:spPr>
        <a:xfrm>
          <a:off x="3225800" y="334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170214</xdr:rowOff>
    </xdr:from>
    <xdr:to>
      <xdr:col>2</xdr:col>
      <xdr:colOff>692150</xdr:colOff>
      <xdr:row>19</xdr:row>
      <xdr:rowOff>100364</xdr:rowOff>
    </xdr:to>
    <xdr:sp macro="" textlink="">
      <xdr:nvSpPr>
        <xdr:cNvPr id="73" name="円/楕円 72"/>
        <xdr:cNvSpPr/>
      </xdr:nvSpPr>
      <xdr:spPr bwMode="auto">
        <a:xfrm>
          <a:off x="2857500" y="330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85141</xdr:rowOff>
    </xdr:from>
    <xdr:ext cx="762000" cy="259045"/>
    <xdr:sp macro="" textlink="">
      <xdr:nvSpPr>
        <xdr:cNvPr id="74" name="テキスト ボックス 73"/>
        <xdr:cNvSpPr txBox="1"/>
      </xdr:nvSpPr>
      <xdr:spPr>
        <a:xfrm>
          <a:off x="2527300" y="339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81052</xdr:rowOff>
    </xdr:from>
    <xdr:to>
      <xdr:col>4</xdr:col>
      <xdr:colOff>1117600</xdr:colOff>
      <xdr:row>35</xdr:row>
      <xdr:rowOff>227190</xdr:rowOff>
    </xdr:to>
    <xdr:cxnSp macro="">
      <xdr:nvCxnSpPr>
        <xdr:cNvPr id="107" name="直線コネクタ 106"/>
        <xdr:cNvCxnSpPr/>
      </xdr:nvCxnSpPr>
      <xdr:spPr bwMode="auto">
        <a:xfrm>
          <a:off x="5003800" y="6691402"/>
          <a:ext cx="647700" cy="14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81052</xdr:rowOff>
    </xdr:from>
    <xdr:to>
      <xdr:col>4</xdr:col>
      <xdr:colOff>469900</xdr:colOff>
      <xdr:row>35</xdr:row>
      <xdr:rowOff>114567</xdr:rowOff>
    </xdr:to>
    <xdr:cxnSp macro="">
      <xdr:nvCxnSpPr>
        <xdr:cNvPr id="110" name="直線コネクタ 109"/>
        <xdr:cNvCxnSpPr/>
      </xdr:nvCxnSpPr>
      <xdr:spPr bwMode="auto">
        <a:xfrm flipV="1">
          <a:off x="4305300" y="6691402"/>
          <a:ext cx="698500" cy="3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91973</xdr:rowOff>
    </xdr:from>
    <xdr:to>
      <xdr:col>3</xdr:col>
      <xdr:colOff>904875</xdr:colOff>
      <xdr:row>35</xdr:row>
      <xdr:rowOff>114567</xdr:rowOff>
    </xdr:to>
    <xdr:cxnSp macro="">
      <xdr:nvCxnSpPr>
        <xdr:cNvPr id="113" name="直線コネクタ 112"/>
        <xdr:cNvCxnSpPr/>
      </xdr:nvCxnSpPr>
      <xdr:spPr bwMode="auto">
        <a:xfrm>
          <a:off x="3606800" y="6702323"/>
          <a:ext cx="698500" cy="22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49416</xdr:rowOff>
    </xdr:from>
    <xdr:to>
      <xdr:col>3</xdr:col>
      <xdr:colOff>206375</xdr:colOff>
      <xdr:row>35</xdr:row>
      <xdr:rowOff>91973</xdr:rowOff>
    </xdr:to>
    <xdr:cxnSp macro="">
      <xdr:nvCxnSpPr>
        <xdr:cNvPr id="116" name="直線コネクタ 115"/>
        <xdr:cNvCxnSpPr/>
      </xdr:nvCxnSpPr>
      <xdr:spPr bwMode="auto">
        <a:xfrm>
          <a:off x="2908300" y="6659766"/>
          <a:ext cx="698500" cy="4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176390</xdr:rowOff>
    </xdr:from>
    <xdr:to>
      <xdr:col>5</xdr:col>
      <xdr:colOff>34925</xdr:colOff>
      <xdr:row>35</xdr:row>
      <xdr:rowOff>277990</xdr:rowOff>
    </xdr:to>
    <xdr:sp macro="" textlink="">
      <xdr:nvSpPr>
        <xdr:cNvPr id="126" name="円/楕円 125"/>
        <xdr:cNvSpPr/>
      </xdr:nvSpPr>
      <xdr:spPr bwMode="auto">
        <a:xfrm>
          <a:off x="5600700" y="678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148467</xdr:rowOff>
    </xdr:from>
    <xdr:ext cx="762000" cy="259045"/>
    <xdr:sp macro="" textlink="">
      <xdr:nvSpPr>
        <xdr:cNvPr id="127" name="人口1人当たり決算額の推移該当値テキスト445"/>
        <xdr:cNvSpPr txBox="1"/>
      </xdr:nvSpPr>
      <xdr:spPr>
        <a:xfrm>
          <a:off x="5740400" y="675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30252</xdr:rowOff>
    </xdr:from>
    <xdr:to>
      <xdr:col>4</xdr:col>
      <xdr:colOff>520700</xdr:colOff>
      <xdr:row>35</xdr:row>
      <xdr:rowOff>131852</xdr:rowOff>
    </xdr:to>
    <xdr:sp macro="" textlink="">
      <xdr:nvSpPr>
        <xdr:cNvPr id="128" name="円/楕円 127"/>
        <xdr:cNvSpPr/>
      </xdr:nvSpPr>
      <xdr:spPr bwMode="auto">
        <a:xfrm>
          <a:off x="4953000" y="664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116629</xdr:rowOff>
    </xdr:from>
    <xdr:ext cx="736600" cy="259045"/>
    <xdr:sp macro="" textlink="">
      <xdr:nvSpPr>
        <xdr:cNvPr id="129" name="テキスト ボックス 128"/>
        <xdr:cNvSpPr txBox="1"/>
      </xdr:nvSpPr>
      <xdr:spPr>
        <a:xfrm>
          <a:off x="4622800" y="672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63767</xdr:rowOff>
    </xdr:from>
    <xdr:to>
      <xdr:col>3</xdr:col>
      <xdr:colOff>955675</xdr:colOff>
      <xdr:row>35</xdr:row>
      <xdr:rowOff>165367</xdr:rowOff>
    </xdr:to>
    <xdr:sp macro="" textlink="">
      <xdr:nvSpPr>
        <xdr:cNvPr id="130" name="円/楕円 129"/>
        <xdr:cNvSpPr/>
      </xdr:nvSpPr>
      <xdr:spPr bwMode="auto">
        <a:xfrm>
          <a:off x="4254500" y="667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150144</xdr:rowOff>
    </xdr:from>
    <xdr:ext cx="762000" cy="259045"/>
    <xdr:sp macro="" textlink="">
      <xdr:nvSpPr>
        <xdr:cNvPr id="131" name="テキスト ボックス 130"/>
        <xdr:cNvSpPr txBox="1"/>
      </xdr:nvSpPr>
      <xdr:spPr>
        <a:xfrm>
          <a:off x="3924300" y="676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41173</xdr:rowOff>
    </xdr:from>
    <xdr:to>
      <xdr:col>3</xdr:col>
      <xdr:colOff>257175</xdr:colOff>
      <xdr:row>35</xdr:row>
      <xdr:rowOff>142773</xdr:rowOff>
    </xdr:to>
    <xdr:sp macro="" textlink="">
      <xdr:nvSpPr>
        <xdr:cNvPr id="132" name="円/楕円 131"/>
        <xdr:cNvSpPr/>
      </xdr:nvSpPr>
      <xdr:spPr bwMode="auto">
        <a:xfrm>
          <a:off x="3556000" y="665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127550</xdr:rowOff>
    </xdr:from>
    <xdr:ext cx="762000" cy="259045"/>
    <xdr:sp macro="" textlink="">
      <xdr:nvSpPr>
        <xdr:cNvPr id="133" name="テキスト ボックス 132"/>
        <xdr:cNvSpPr txBox="1"/>
      </xdr:nvSpPr>
      <xdr:spPr>
        <a:xfrm>
          <a:off x="3225800" y="67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341516</xdr:rowOff>
    </xdr:from>
    <xdr:to>
      <xdr:col>2</xdr:col>
      <xdr:colOff>692150</xdr:colOff>
      <xdr:row>35</xdr:row>
      <xdr:rowOff>100216</xdr:rowOff>
    </xdr:to>
    <xdr:sp macro="" textlink="">
      <xdr:nvSpPr>
        <xdr:cNvPr id="134" name="円/楕円 133"/>
        <xdr:cNvSpPr/>
      </xdr:nvSpPr>
      <xdr:spPr bwMode="auto">
        <a:xfrm>
          <a:off x="2857500" y="6608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84993</xdr:rowOff>
    </xdr:from>
    <xdr:ext cx="762000" cy="259045"/>
    <xdr:sp macro="" textlink="">
      <xdr:nvSpPr>
        <xdr:cNvPr id="135" name="テキスト ボックス 134"/>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歳出抑制の取り組みや実質的な交付税額の増加などにより、財政調整基金残高が増加した。</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一般会計をはじめ各会計とも黒字となっている。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過疎対策事業債の償還のピークが過ぎたことにより償還金等は減少してきている。</a:t>
          </a:r>
          <a:endParaRPr lang="ja-JP" altLang="ja-JP" sz="1600">
            <a:effectLst/>
          </a:endParaRPr>
        </a:p>
        <a:p>
          <a:r>
            <a:rPr lang="ja-JP" altLang="ja-JP" sz="1600">
              <a:solidFill>
                <a:schemeClr val="dk1"/>
              </a:solidFill>
              <a:effectLst/>
              <a:latin typeface="+mn-lt"/>
              <a:ea typeface="+mn-ea"/>
              <a:cs typeface="+mn-cs"/>
            </a:rPr>
            <a:t>　今後、国の補正予算関連事業</a:t>
          </a:r>
          <a:r>
            <a:rPr lang="ja-JP" altLang="en-US" sz="1600">
              <a:solidFill>
                <a:schemeClr val="dk1"/>
              </a:solidFill>
              <a:effectLst/>
              <a:latin typeface="+mn-lt"/>
              <a:ea typeface="+mn-ea"/>
              <a:cs typeface="+mn-cs"/>
            </a:rPr>
            <a:t>など</a:t>
          </a:r>
          <a:r>
            <a:rPr lang="ja-JP" altLang="ja-JP" sz="1600">
              <a:solidFill>
                <a:schemeClr val="dk1"/>
              </a:solidFill>
              <a:effectLst/>
              <a:latin typeface="+mn-lt"/>
              <a:ea typeface="+mn-ea"/>
              <a:cs typeface="+mn-cs"/>
            </a:rPr>
            <a:t>に係る新規発行地方債の償還がはじまることから、数値</a:t>
          </a:r>
          <a:r>
            <a:rPr lang="ja-JP" altLang="en-US" sz="1600">
              <a:solidFill>
                <a:schemeClr val="dk1"/>
              </a:solidFill>
              <a:effectLst/>
              <a:latin typeface="+mn-lt"/>
              <a:ea typeface="+mn-ea"/>
              <a:cs typeface="+mn-cs"/>
            </a:rPr>
            <a:t>が</a:t>
          </a:r>
          <a:r>
            <a:rPr lang="ja-JP" altLang="ja-JP" sz="1600">
              <a:solidFill>
                <a:schemeClr val="dk1"/>
              </a:solidFill>
              <a:effectLst/>
              <a:latin typeface="+mn-lt"/>
              <a:ea typeface="+mn-ea"/>
              <a:cs typeface="+mn-cs"/>
            </a:rPr>
            <a:t>横ばい、上昇と推移する見込みである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800">
              <a:solidFill>
                <a:schemeClr val="dk1"/>
              </a:solidFill>
              <a:effectLst/>
              <a:latin typeface="+mn-lt"/>
              <a:ea typeface="+mn-ea"/>
              <a:cs typeface="+mn-cs"/>
            </a:rPr>
            <a:t>　統合水道事業に係る企業債を繰上償還したことや新たな起債を抑制してきたことにより企業債残高</a:t>
          </a:r>
          <a:r>
            <a:rPr lang="ja-JP" altLang="en-US" sz="1800">
              <a:solidFill>
                <a:schemeClr val="dk1"/>
              </a:solidFill>
              <a:effectLst/>
              <a:latin typeface="+mn-lt"/>
              <a:ea typeface="+mn-ea"/>
              <a:cs typeface="+mn-cs"/>
            </a:rPr>
            <a:t>は</a:t>
          </a:r>
          <a:r>
            <a:rPr lang="ja-JP" altLang="ja-JP" sz="1800">
              <a:solidFill>
                <a:schemeClr val="dk1"/>
              </a:solidFill>
              <a:effectLst/>
              <a:latin typeface="+mn-lt"/>
              <a:ea typeface="+mn-ea"/>
              <a:cs typeface="+mn-cs"/>
            </a:rPr>
            <a:t>減少し</a:t>
          </a:r>
          <a:r>
            <a:rPr lang="ja-JP" altLang="en-US" sz="1800">
              <a:solidFill>
                <a:schemeClr val="dk1"/>
              </a:solidFill>
              <a:effectLst/>
              <a:latin typeface="+mn-lt"/>
              <a:ea typeface="+mn-ea"/>
              <a:cs typeface="+mn-cs"/>
            </a:rPr>
            <a:t>てきた</a:t>
          </a:r>
          <a:r>
            <a:rPr lang="ja-JP" altLang="ja-JP" sz="1800">
              <a:solidFill>
                <a:schemeClr val="dk1"/>
              </a:solidFill>
              <a:effectLst/>
              <a:latin typeface="+mn-lt"/>
              <a:ea typeface="+mn-ea"/>
              <a:cs typeface="+mn-cs"/>
            </a:rPr>
            <a:t>。</a:t>
          </a:r>
          <a:endParaRPr lang="ja-JP" altLang="ja-JP" sz="1800">
            <a:effectLst/>
          </a:endParaRPr>
        </a:p>
        <a:p>
          <a:r>
            <a:rPr lang="ja-JP" altLang="ja-JP" sz="1800">
              <a:solidFill>
                <a:schemeClr val="dk1"/>
              </a:solidFill>
              <a:effectLst/>
              <a:latin typeface="+mn-lt"/>
              <a:ea typeface="+mn-ea"/>
              <a:cs typeface="+mn-cs"/>
            </a:rPr>
            <a:t>　歳計余剰金による財政調整金への積立や、</a:t>
          </a:r>
          <a:r>
            <a:rPr lang="ja-JP" altLang="en-US" sz="1800">
              <a:solidFill>
                <a:schemeClr val="dk1"/>
              </a:solidFill>
              <a:effectLst/>
              <a:latin typeface="+mn-lt"/>
              <a:ea typeface="+mn-ea"/>
              <a:cs typeface="+mn-cs"/>
            </a:rPr>
            <a:t>柑橘振興</a:t>
          </a:r>
          <a:r>
            <a:rPr lang="ja-JP" altLang="ja-JP" sz="1800">
              <a:solidFill>
                <a:schemeClr val="dk1"/>
              </a:solidFill>
              <a:effectLst/>
              <a:latin typeface="+mn-lt"/>
              <a:ea typeface="+mn-ea"/>
              <a:cs typeface="+mn-cs"/>
            </a:rPr>
            <a:t>基金</a:t>
          </a:r>
          <a:r>
            <a:rPr lang="ja-JP" altLang="en-US" sz="1800">
              <a:solidFill>
                <a:schemeClr val="dk1"/>
              </a:solidFill>
              <a:effectLst/>
              <a:latin typeface="+mn-lt"/>
              <a:ea typeface="+mn-ea"/>
              <a:cs typeface="+mn-cs"/>
            </a:rPr>
            <a:t>への</a:t>
          </a:r>
          <a:r>
            <a:rPr lang="ja-JP" altLang="ja-JP" sz="1800">
              <a:solidFill>
                <a:schemeClr val="dk1"/>
              </a:solidFill>
              <a:effectLst/>
              <a:latin typeface="+mn-lt"/>
              <a:ea typeface="+mn-ea"/>
              <a:cs typeface="+mn-cs"/>
            </a:rPr>
            <a:t>積立などによ</a:t>
          </a:r>
          <a:r>
            <a:rPr lang="ja-JP" altLang="en-US" sz="1800">
              <a:solidFill>
                <a:schemeClr val="dk1"/>
              </a:solidFill>
              <a:effectLst/>
              <a:latin typeface="+mn-lt"/>
              <a:ea typeface="+mn-ea"/>
              <a:cs typeface="+mn-cs"/>
            </a:rPr>
            <a:t>り</a:t>
          </a:r>
          <a:r>
            <a:rPr lang="ja-JP" altLang="ja-JP" sz="1800">
              <a:solidFill>
                <a:schemeClr val="dk1"/>
              </a:solidFill>
              <a:effectLst/>
              <a:latin typeface="+mn-lt"/>
              <a:ea typeface="+mn-ea"/>
              <a:cs typeface="+mn-cs"/>
            </a:rPr>
            <a:t>充当可能基金残高が増加した。</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4880808</v>
      </c>
      <c r="BO4" s="349"/>
      <c r="BP4" s="349"/>
      <c r="BQ4" s="349"/>
      <c r="BR4" s="349"/>
      <c r="BS4" s="349"/>
      <c r="BT4" s="349"/>
      <c r="BU4" s="350"/>
      <c r="BV4" s="348">
        <v>5555092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4708846</v>
      </c>
      <c r="BO5" s="386"/>
      <c r="BP5" s="386"/>
      <c r="BQ5" s="386"/>
      <c r="BR5" s="386"/>
      <c r="BS5" s="386"/>
      <c r="BT5" s="386"/>
      <c r="BU5" s="387"/>
      <c r="BV5" s="385">
        <v>5254100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171962</v>
      </c>
      <c r="BO6" s="386"/>
      <c r="BP6" s="386"/>
      <c r="BQ6" s="386"/>
      <c r="BR6" s="386"/>
      <c r="BS6" s="386"/>
      <c r="BT6" s="386"/>
      <c r="BU6" s="387"/>
      <c r="BV6" s="385">
        <v>300992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97.3</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17629</v>
      </c>
      <c r="BO7" s="386"/>
      <c r="BP7" s="386"/>
      <c r="BQ7" s="386"/>
      <c r="BR7" s="386"/>
      <c r="BS7" s="386"/>
      <c r="BT7" s="386"/>
      <c r="BU7" s="387"/>
      <c r="BV7" s="385">
        <v>24779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3146292</v>
      </c>
      <c r="CU7" s="386"/>
      <c r="CV7" s="386"/>
      <c r="CW7" s="386"/>
      <c r="CX7" s="386"/>
      <c r="CY7" s="386"/>
      <c r="CZ7" s="386"/>
      <c r="DA7" s="387"/>
      <c r="DB7" s="385">
        <v>3155345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154333</v>
      </c>
      <c r="BO8" s="386"/>
      <c r="BP8" s="386"/>
      <c r="BQ8" s="386"/>
      <c r="BR8" s="386"/>
      <c r="BS8" s="386"/>
      <c r="BT8" s="386"/>
      <c r="BU8" s="387"/>
      <c r="BV8" s="385">
        <v>276213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9376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-121880</v>
      </c>
      <c r="BO9" s="386"/>
      <c r="BP9" s="386"/>
      <c r="BQ9" s="386"/>
      <c r="BR9" s="386"/>
      <c r="BS9" s="386"/>
      <c r="BT9" s="386"/>
      <c r="BU9" s="387"/>
      <c r="BV9" s="385">
        <v>-331428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9903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2516</v>
      </c>
      <c r="BO10" s="386"/>
      <c r="BP10" s="386"/>
      <c r="BQ10" s="386"/>
      <c r="BR10" s="386"/>
      <c r="BS10" s="386"/>
      <c r="BT10" s="386"/>
      <c r="BU10" s="387"/>
      <c r="BV10" s="385">
        <v>1964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9208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9167</v>
      </c>
      <c r="S13" s="467"/>
      <c r="T13" s="467"/>
      <c r="U13" s="467"/>
      <c r="V13" s="468"/>
      <c r="W13" s="401" t="s">
        <v>124</v>
      </c>
      <c r="X13" s="402"/>
      <c r="Y13" s="402"/>
      <c r="Z13" s="402"/>
      <c r="AA13" s="402"/>
      <c r="AB13" s="392"/>
      <c r="AC13" s="436">
        <v>1164</v>
      </c>
      <c r="AD13" s="437"/>
      <c r="AE13" s="437"/>
      <c r="AF13" s="437"/>
      <c r="AG13" s="476"/>
      <c r="AH13" s="436">
        <v>1352</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-119364</v>
      </c>
      <c r="BO13" s="386"/>
      <c r="BP13" s="386"/>
      <c r="BQ13" s="386"/>
      <c r="BR13" s="386"/>
      <c r="BS13" s="386"/>
      <c r="BT13" s="386"/>
      <c r="BU13" s="387"/>
      <c r="BV13" s="385">
        <v>-329464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12.3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9292</v>
      </c>
      <c r="S14" s="467"/>
      <c r="T14" s="467"/>
      <c r="U14" s="467"/>
      <c r="V14" s="468"/>
      <c r="W14" s="375"/>
      <c r="X14" s="376"/>
      <c r="Y14" s="376"/>
      <c r="Z14" s="376"/>
      <c r="AA14" s="376"/>
      <c r="AB14" s="365"/>
      <c r="AC14" s="469">
        <v>26.3</v>
      </c>
      <c r="AD14" s="470"/>
      <c r="AE14" s="470"/>
      <c r="AF14" s="470"/>
      <c r="AG14" s="471"/>
      <c r="AH14" s="469">
        <v>28.1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25.5</v>
      </c>
      <c r="CU14" s="481"/>
      <c r="CV14" s="481"/>
      <c r="CW14" s="481"/>
      <c r="CX14" s="481"/>
      <c r="CY14" s="481"/>
      <c r="CZ14" s="481"/>
      <c r="DA14" s="482"/>
      <c r="DB14" s="480">
        <v>27.2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9252</v>
      </c>
      <c r="S15" s="467"/>
      <c r="T15" s="467"/>
      <c r="U15" s="467"/>
      <c r="V15" s="468"/>
      <c r="W15" s="401" t="s">
        <v>130</v>
      </c>
      <c r="X15" s="402"/>
      <c r="Y15" s="402"/>
      <c r="Z15" s="402"/>
      <c r="AA15" s="402"/>
      <c r="AB15" s="392"/>
      <c r="AC15" s="436">
        <v>663</v>
      </c>
      <c r="AD15" s="437"/>
      <c r="AE15" s="437"/>
      <c r="AF15" s="437"/>
      <c r="AG15" s="476"/>
      <c r="AH15" s="436">
        <v>761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801642</v>
      </c>
      <c r="BO15" s="349"/>
      <c r="BP15" s="349"/>
      <c r="BQ15" s="349"/>
      <c r="BR15" s="349"/>
      <c r="BS15" s="349"/>
      <c r="BT15" s="349"/>
      <c r="BU15" s="350"/>
      <c r="BV15" s="348">
        <v>733698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v>
      </c>
      <c r="AD16" s="470"/>
      <c r="AE16" s="470"/>
      <c r="AF16" s="470"/>
      <c r="AG16" s="471"/>
      <c r="AH16" s="469">
        <v>15.8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2756044</v>
      </c>
      <c r="BO16" s="386"/>
      <c r="BP16" s="386"/>
      <c r="BQ16" s="386"/>
      <c r="BR16" s="386"/>
      <c r="BS16" s="386"/>
      <c r="BT16" s="386"/>
      <c r="BU16" s="387"/>
      <c r="BV16" s="385">
        <v>2767359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2603</v>
      </c>
      <c r="AD17" s="437"/>
      <c r="AE17" s="437"/>
      <c r="AF17" s="437"/>
      <c r="AG17" s="476"/>
      <c r="AH17" s="436">
        <v>2680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1017736</v>
      </c>
      <c r="BO17" s="386"/>
      <c r="BP17" s="386"/>
      <c r="BQ17" s="386"/>
      <c r="BR17" s="386"/>
      <c r="BS17" s="386"/>
      <c r="BT17" s="386"/>
      <c r="BU17" s="387"/>
      <c r="BV17" s="385">
        <v>940108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88.13</v>
      </c>
      <c r="M18" s="498"/>
      <c r="N18" s="498"/>
      <c r="O18" s="498"/>
      <c r="P18" s="498"/>
      <c r="Q18" s="498"/>
      <c r="R18" s="499"/>
      <c r="S18" s="499"/>
      <c r="T18" s="499"/>
      <c r="U18" s="499"/>
      <c r="V18" s="500"/>
      <c r="W18" s="403"/>
      <c r="X18" s="404"/>
      <c r="Y18" s="404"/>
      <c r="Z18" s="404"/>
      <c r="AA18" s="404"/>
      <c r="AB18" s="395"/>
      <c r="AC18" s="501">
        <v>58.8</v>
      </c>
      <c r="AD18" s="502"/>
      <c r="AE18" s="502"/>
      <c r="AF18" s="502"/>
      <c r="AG18" s="503"/>
      <c r="AH18" s="501">
        <v>55.8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2846924</v>
      </c>
      <c r="BO18" s="386"/>
      <c r="BP18" s="386"/>
      <c r="BQ18" s="386"/>
      <c r="BR18" s="386"/>
      <c r="BS18" s="386"/>
      <c r="BT18" s="386"/>
      <c r="BU18" s="387"/>
      <c r="BV18" s="385">
        <v>2870152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3515200</v>
      </c>
      <c r="BO19" s="386"/>
      <c r="BP19" s="386"/>
      <c r="BQ19" s="386"/>
      <c r="BR19" s="386"/>
      <c r="BS19" s="386"/>
      <c r="BT19" s="386"/>
      <c r="BU19" s="387"/>
      <c r="BV19" s="385">
        <v>4107566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4000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4220847</v>
      </c>
      <c r="BO23" s="386"/>
      <c r="BP23" s="386"/>
      <c r="BQ23" s="386"/>
      <c r="BR23" s="386"/>
      <c r="BS23" s="386"/>
      <c r="BT23" s="386"/>
      <c r="BU23" s="387"/>
      <c r="BV23" s="385">
        <v>4109211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6760</v>
      </c>
      <c r="R24" s="437"/>
      <c r="S24" s="437"/>
      <c r="T24" s="437"/>
      <c r="U24" s="437"/>
      <c r="V24" s="476"/>
      <c r="W24" s="531"/>
      <c r="X24" s="519"/>
      <c r="Y24" s="520"/>
      <c r="Z24" s="435" t="s">
        <v>153</v>
      </c>
      <c r="AA24" s="415"/>
      <c r="AB24" s="415"/>
      <c r="AC24" s="415"/>
      <c r="AD24" s="415"/>
      <c r="AE24" s="415"/>
      <c r="AF24" s="415"/>
      <c r="AG24" s="416"/>
      <c r="AH24" s="436">
        <v>90</v>
      </c>
      <c r="AI24" s="437"/>
      <c r="AJ24" s="437"/>
      <c r="AK24" s="437"/>
      <c r="AL24" s="476"/>
      <c r="AM24" s="436">
        <v>288000</v>
      </c>
      <c r="AN24" s="437"/>
      <c r="AO24" s="437"/>
      <c r="AP24" s="437"/>
      <c r="AQ24" s="437"/>
      <c r="AR24" s="476"/>
      <c r="AS24" s="436">
        <v>3200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3640208</v>
      </c>
      <c r="BO24" s="386"/>
      <c r="BP24" s="386"/>
      <c r="BQ24" s="386"/>
      <c r="BR24" s="386"/>
      <c r="BS24" s="386"/>
      <c r="BT24" s="386"/>
      <c r="BU24" s="387"/>
      <c r="BV24" s="385">
        <v>3444446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5510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316353</v>
      </c>
      <c r="BO25" s="349"/>
      <c r="BP25" s="349"/>
      <c r="BQ25" s="349"/>
      <c r="BR25" s="349"/>
      <c r="BS25" s="349"/>
      <c r="BT25" s="349"/>
      <c r="BU25" s="350"/>
      <c r="BV25" s="348">
        <v>24774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5240</v>
      </c>
      <c r="R26" s="437"/>
      <c r="S26" s="437"/>
      <c r="T26" s="437"/>
      <c r="U26" s="437"/>
      <c r="V26" s="476"/>
      <c r="W26" s="531"/>
      <c r="X26" s="519"/>
      <c r="Y26" s="520"/>
      <c r="Z26" s="435" t="s">
        <v>159</v>
      </c>
      <c r="AA26" s="541"/>
      <c r="AB26" s="541"/>
      <c r="AC26" s="541"/>
      <c r="AD26" s="541"/>
      <c r="AE26" s="541"/>
      <c r="AF26" s="541"/>
      <c r="AG26" s="542"/>
      <c r="AH26" s="436">
        <v>5</v>
      </c>
      <c r="AI26" s="437"/>
      <c r="AJ26" s="437"/>
      <c r="AK26" s="437"/>
      <c r="AL26" s="476"/>
      <c r="AM26" s="436">
        <v>14340</v>
      </c>
      <c r="AN26" s="437"/>
      <c r="AO26" s="437"/>
      <c r="AP26" s="437"/>
      <c r="AQ26" s="437"/>
      <c r="AR26" s="476"/>
      <c r="AS26" s="436">
        <v>2868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2750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128829</v>
      </c>
      <c r="BO27" s="555"/>
      <c r="BP27" s="555"/>
      <c r="BQ27" s="555"/>
      <c r="BR27" s="555"/>
      <c r="BS27" s="555"/>
      <c r="BT27" s="555"/>
      <c r="BU27" s="556"/>
      <c r="BV27" s="554">
        <v>128554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2150</v>
      </c>
      <c r="R28" s="437"/>
      <c r="S28" s="437"/>
      <c r="T28" s="437"/>
      <c r="U28" s="437"/>
      <c r="V28" s="476"/>
      <c r="W28" s="531"/>
      <c r="X28" s="519"/>
      <c r="Y28" s="520"/>
      <c r="Z28" s="435" t="s">
        <v>165</v>
      </c>
      <c r="AA28" s="415"/>
      <c r="AB28" s="415"/>
      <c r="AC28" s="415"/>
      <c r="AD28" s="415"/>
      <c r="AE28" s="415"/>
      <c r="AF28" s="415"/>
      <c r="AG28" s="416"/>
      <c r="AH28" s="436">
        <v>6</v>
      </c>
      <c r="AI28" s="437"/>
      <c r="AJ28" s="437"/>
      <c r="AK28" s="437"/>
      <c r="AL28" s="476"/>
      <c r="AM28" s="436">
        <v>12516</v>
      </c>
      <c r="AN28" s="437"/>
      <c r="AO28" s="437"/>
      <c r="AP28" s="437"/>
      <c r="AQ28" s="437"/>
      <c r="AR28" s="476"/>
      <c r="AS28" s="436">
        <v>2086</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1183843</v>
      </c>
      <c r="BO28" s="349"/>
      <c r="BP28" s="349"/>
      <c r="BQ28" s="349"/>
      <c r="BR28" s="349"/>
      <c r="BS28" s="349"/>
      <c r="BT28" s="349"/>
      <c r="BU28" s="350"/>
      <c r="BV28" s="348">
        <v>1041327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2000</v>
      </c>
      <c r="R29" s="437"/>
      <c r="S29" s="437"/>
      <c r="T29" s="437"/>
      <c r="U29" s="437"/>
      <c r="V29" s="476"/>
      <c r="W29" s="532"/>
      <c r="X29" s="533"/>
      <c r="Y29" s="534"/>
      <c r="Z29" s="435" t="s">
        <v>169</v>
      </c>
      <c r="AA29" s="415"/>
      <c r="AB29" s="415"/>
      <c r="AC29" s="415"/>
      <c r="AD29" s="415"/>
      <c r="AE29" s="415"/>
      <c r="AF29" s="415"/>
      <c r="AG29" s="416"/>
      <c r="AH29" s="436">
        <v>96</v>
      </c>
      <c r="AI29" s="437"/>
      <c r="AJ29" s="437"/>
      <c r="AK29" s="437"/>
      <c r="AL29" s="476"/>
      <c r="AM29" s="436">
        <v>300516</v>
      </c>
      <c r="AN29" s="437"/>
      <c r="AO29" s="437"/>
      <c r="AP29" s="437"/>
      <c r="AQ29" s="437"/>
      <c r="AR29" s="476"/>
      <c r="AS29" s="436">
        <v>3130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351154</v>
      </c>
      <c r="BO29" s="386"/>
      <c r="BP29" s="386"/>
      <c r="BQ29" s="386"/>
      <c r="BR29" s="386"/>
      <c r="BS29" s="386"/>
      <c r="BT29" s="386"/>
      <c r="BU29" s="387"/>
      <c r="BV29" s="385">
        <v>350715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444508</v>
      </c>
      <c r="BO30" s="555"/>
      <c r="BP30" s="555"/>
      <c r="BQ30" s="555"/>
      <c r="BR30" s="555"/>
      <c r="BS30" s="555"/>
      <c r="BT30" s="555"/>
      <c r="BU30" s="556"/>
      <c r="BV30" s="554">
        <v>472199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紀南社会福祉施設組合（一般会計）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　〃　（指定訪問介護特別会計）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紀南病院組合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南牟婁清掃施設組合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紀南特別養護老人ホーム組合（一般会計）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　（地域密着型特別会計）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三重県市町総合事務組合（一般会計）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　〃　（退職手当特別会計）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　〃　（デジタル地図特別会計）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　〃　（共同研修特別会計）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777866</v>
      </c>
      <c r="S5" s="583"/>
      <c r="T5" s="583"/>
      <c r="U5" s="583"/>
      <c r="V5" s="583"/>
      <c r="W5" s="583"/>
      <c r="X5" s="583"/>
      <c r="Y5" s="584"/>
      <c r="Z5" s="585">
        <v>15.9</v>
      </c>
      <c r="AA5" s="585"/>
      <c r="AB5" s="585"/>
      <c r="AC5" s="585"/>
      <c r="AD5" s="586">
        <v>777866</v>
      </c>
      <c r="AE5" s="586"/>
      <c r="AF5" s="586"/>
      <c r="AG5" s="586"/>
      <c r="AH5" s="586"/>
      <c r="AI5" s="586"/>
      <c r="AJ5" s="586"/>
      <c r="AK5" s="586"/>
      <c r="AL5" s="587">
        <v>26.6</v>
      </c>
      <c r="AM5" s="588"/>
      <c r="AN5" s="588"/>
      <c r="AO5" s="589"/>
      <c r="AP5" s="579" t="s">
        <v>207</v>
      </c>
      <c r="AQ5" s="580"/>
      <c r="AR5" s="580"/>
      <c r="AS5" s="580"/>
      <c r="AT5" s="580"/>
      <c r="AU5" s="580"/>
      <c r="AV5" s="580"/>
      <c r="AW5" s="580"/>
      <c r="AX5" s="580"/>
      <c r="AY5" s="580"/>
      <c r="AZ5" s="580"/>
      <c r="BA5" s="580"/>
      <c r="BB5" s="580"/>
      <c r="BC5" s="580"/>
      <c r="BD5" s="580"/>
      <c r="BE5" s="580"/>
      <c r="BF5" s="581"/>
      <c r="BG5" s="593">
        <v>777866</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55967</v>
      </c>
      <c r="S6" s="594"/>
      <c r="T6" s="594"/>
      <c r="U6" s="594"/>
      <c r="V6" s="594"/>
      <c r="W6" s="594"/>
      <c r="X6" s="594"/>
      <c r="Y6" s="595"/>
      <c r="Z6" s="596">
        <v>1.1000000000000001</v>
      </c>
      <c r="AA6" s="596"/>
      <c r="AB6" s="596"/>
      <c r="AC6" s="596"/>
      <c r="AD6" s="597">
        <v>55967</v>
      </c>
      <c r="AE6" s="597"/>
      <c r="AF6" s="597"/>
      <c r="AG6" s="597"/>
      <c r="AH6" s="597"/>
      <c r="AI6" s="597"/>
      <c r="AJ6" s="597"/>
      <c r="AK6" s="597"/>
      <c r="AL6" s="598">
        <v>1.9</v>
      </c>
      <c r="AM6" s="599"/>
      <c r="AN6" s="599"/>
      <c r="AO6" s="600"/>
      <c r="AP6" s="590" t="s">
        <v>213</v>
      </c>
      <c r="AQ6" s="591"/>
      <c r="AR6" s="591"/>
      <c r="AS6" s="591"/>
      <c r="AT6" s="591"/>
      <c r="AU6" s="591"/>
      <c r="AV6" s="591"/>
      <c r="AW6" s="591"/>
      <c r="AX6" s="591"/>
      <c r="AY6" s="591"/>
      <c r="AZ6" s="591"/>
      <c r="BA6" s="591"/>
      <c r="BB6" s="591"/>
      <c r="BC6" s="591"/>
      <c r="BD6" s="591"/>
      <c r="BE6" s="591"/>
      <c r="BF6" s="592"/>
      <c r="BG6" s="593">
        <v>777866</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72622</v>
      </c>
      <c r="CS6" s="594"/>
      <c r="CT6" s="594"/>
      <c r="CU6" s="594"/>
      <c r="CV6" s="594"/>
      <c r="CW6" s="594"/>
      <c r="CX6" s="594"/>
      <c r="CY6" s="595"/>
      <c r="CZ6" s="596">
        <v>1.5</v>
      </c>
      <c r="DA6" s="596"/>
      <c r="DB6" s="596"/>
      <c r="DC6" s="596"/>
      <c r="DD6" s="602" t="s">
        <v>214</v>
      </c>
      <c r="DE6" s="594"/>
      <c r="DF6" s="594"/>
      <c r="DG6" s="594"/>
      <c r="DH6" s="594"/>
      <c r="DI6" s="594"/>
      <c r="DJ6" s="594"/>
      <c r="DK6" s="594"/>
      <c r="DL6" s="594"/>
      <c r="DM6" s="594"/>
      <c r="DN6" s="594"/>
      <c r="DO6" s="594"/>
      <c r="DP6" s="595"/>
      <c r="DQ6" s="602">
        <v>72622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2006</v>
      </c>
      <c r="S7" s="594"/>
      <c r="T7" s="594"/>
      <c r="U7" s="594"/>
      <c r="V7" s="594"/>
      <c r="W7" s="594"/>
      <c r="X7" s="594"/>
      <c r="Y7" s="595"/>
      <c r="Z7" s="596">
        <v>0</v>
      </c>
      <c r="AA7" s="596"/>
      <c r="AB7" s="596"/>
      <c r="AC7" s="596"/>
      <c r="AD7" s="597">
        <v>2006</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344985</v>
      </c>
      <c r="BH7" s="594"/>
      <c r="BI7" s="594"/>
      <c r="BJ7" s="594"/>
      <c r="BK7" s="594"/>
      <c r="BL7" s="594"/>
      <c r="BM7" s="594"/>
      <c r="BN7" s="595"/>
      <c r="BO7" s="596">
        <v>44.4</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453100</v>
      </c>
      <c r="CS7" s="594"/>
      <c r="CT7" s="594"/>
      <c r="CU7" s="594"/>
      <c r="CV7" s="594"/>
      <c r="CW7" s="594"/>
      <c r="CX7" s="594"/>
      <c r="CY7" s="595"/>
      <c r="CZ7" s="596">
        <v>9.6</v>
      </c>
      <c r="DA7" s="596"/>
      <c r="DB7" s="596"/>
      <c r="DC7" s="596"/>
      <c r="DD7" s="602">
        <v>4042</v>
      </c>
      <c r="DE7" s="594"/>
      <c r="DF7" s="594"/>
      <c r="DG7" s="594"/>
      <c r="DH7" s="594"/>
      <c r="DI7" s="594"/>
      <c r="DJ7" s="594"/>
      <c r="DK7" s="594"/>
      <c r="DL7" s="594"/>
      <c r="DM7" s="594"/>
      <c r="DN7" s="594"/>
      <c r="DO7" s="594"/>
      <c r="DP7" s="595"/>
      <c r="DQ7" s="602">
        <v>409949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7075</v>
      </c>
      <c r="S8" s="594"/>
      <c r="T8" s="594"/>
      <c r="U8" s="594"/>
      <c r="V8" s="594"/>
      <c r="W8" s="594"/>
      <c r="X8" s="594"/>
      <c r="Y8" s="595"/>
      <c r="Z8" s="596">
        <v>0.1</v>
      </c>
      <c r="AA8" s="596"/>
      <c r="AB8" s="596"/>
      <c r="AC8" s="596"/>
      <c r="AD8" s="597">
        <v>7075</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13082</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1343324</v>
      </c>
      <c r="CS8" s="594"/>
      <c r="CT8" s="594"/>
      <c r="CU8" s="594"/>
      <c r="CV8" s="594"/>
      <c r="CW8" s="594"/>
      <c r="CX8" s="594"/>
      <c r="CY8" s="595"/>
      <c r="CZ8" s="596">
        <v>28.5</v>
      </c>
      <c r="DA8" s="596"/>
      <c r="DB8" s="596"/>
      <c r="DC8" s="596"/>
      <c r="DD8" s="602">
        <v>2180</v>
      </c>
      <c r="DE8" s="594"/>
      <c r="DF8" s="594"/>
      <c r="DG8" s="594"/>
      <c r="DH8" s="594"/>
      <c r="DI8" s="594"/>
      <c r="DJ8" s="594"/>
      <c r="DK8" s="594"/>
      <c r="DL8" s="594"/>
      <c r="DM8" s="594"/>
      <c r="DN8" s="594"/>
      <c r="DO8" s="594"/>
      <c r="DP8" s="595"/>
      <c r="DQ8" s="602">
        <v>798628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4073</v>
      </c>
      <c r="S9" s="594"/>
      <c r="T9" s="594"/>
      <c r="U9" s="594"/>
      <c r="V9" s="594"/>
      <c r="W9" s="594"/>
      <c r="X9" s="594"/>
      <c r="Y9" s="595"/>
      <c r="Z9" s="596">
        <v>0.1</v>
      </c>
      <c r="AA9" s="596"/>
      <c r="AB9" s="596"/>
      <c r="AC9" s="596"/>
      <c r="AD9" s="597">
        <v>4073</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300890</v>
      </c>
      <c r="BH9" s="594"/>
      <c r="BI9" s="594"/>
      <c r="BJ9" s="594"/>
      <c r="BK9" s="594"/>
      <c r="BL9" s="594"/>
      <c r="BM9" s="594"/>
      <c r="BN9" s="595"/>
      <c r="BO9" s="596">
        <v>38.700000000000003</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622876</v>
      </c>
      <c r="CS9" s="594"/>
      <c r="CT9" s="594"/>
      <c r="CU9" s="594"/>
      <c r="CV9" s="594"/>
      <c r="CW9" s="594"/>
      <c r="CX9" s="594"/>
      <c r="CY9" s="595"/>
      <c r="CZ9" s="596">
        <v>13.2</v>
      </c>
      <c r="DA9" s="596"/>
      <c r="DB9" s="596"/>
      <c r="DC9" s="596"/>
      <c r="DD9" s="602">
        <v>41633</v>
      </c>
      <c r="DE9" s="594"/>
      <c r="DF9" s="594"/>
      <c r="DG9" s="594"/>
      <c r="DH9" s="594"/>
      <c r="DI9" s="594"/>
      <c r="DJ9" s="594"/>
      <c r="DK9" s="594"/>
      <c r="DL9" s="594"/>
      <c r="DM9" s="594"/>
      <c r="DN9" s="594"/>
      <c r="DO9" s="594"/>
      <c r="DP9" s="595"/>
      <c r="DQ9" s="602">
        <v>558856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94675</v>
      </c>
      <c r="S10" s="594"/>
      <c r="T10" s="594"/>
      <c r="U10" s="594"/>
      <c r="V10" s="594"/>
      <c r="W10" s="594"/>
      <c r="X10" s="594"/>
      <c r="Y10" s="595"/>
      <c r="Z10" s="596">
        <v>1.9</v>
      </c>
      <c r="AA10" s="596"/>
      <c r="AB10" s="596"/>
      <c r="AC10" s="596"/>
      <c r="AD10" s="597">
        <v>94675</v>
      </c>
      <c r="AE10" s="597"/>
      <c r="AF10" s="597"/>
      <c r="AG10" s="597"/>
      <c r="AH10" s="597"/>
      <c r="AI10" s="597"/>
      <c r="AJ10" s="597"/>
      <c r="AK10" s="597"/>
      <c r="AL10" s="598">
        <v>3.2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15337</v>
      </c>
      <c r="BH10" s="594"/>
      <c r="BI10" s="594"/>
      <c r="BJ10" s="594"/>
      <c r="BK10" s="594"/>
      <c r="BL10" s="594"/>
      <c r="BM10" s="594"/>
      <c r="BN10" s="595"/>
      <c r="BO10" s="596">
        <v>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15676</v>
      </c>
      <c r="BH11" s="594"/>
      <c r="BI11" s="594"/>
      <c r="BJ11" s="594"/>
      <c r="BK11" s="594"/>
      <c r="BL11" s="594"/>
      <c r="BM11" s="594"/>
      <c r="BN11" s="595"/>
      <c r="BO11" s="596">
        <v>2</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304202</v>
      </c>
      <c r="CS11" s="594"/>
      <c r="CT11" s="594"/>
      <c r="CU11" s="594"/>
      <c r="CV11" s="594"/>
      <c r="CW11" s="594"/>
      <c r="CX11" s="594"/>
      <c r="CY11" s="595"/>
      <c r="CZ11" s="596">
        <v>6.5</v>
      </c>
      <c r="DA11" s="596"/>
      <c r="DB11" s="596"/>
      <c r="DC11" s="596"/>
      <c r="DD11" s="602">
        <v>77688</v>
      </c>
      <c r="DE11" s="594"/>
      <c r="DF11" s="594"/>
      <c r="DG11" s="594"/>
      <c r="DH11" s="594"/>
      <c r="DI11" s="594"/>
      <c r="DJ11" s="594"/>
      <c r="DK11" s="594"/>
      <c r="DL11" s="594"/>
      <c r="DM11" s="594"/>
      <c r="DN11" s="594"/>
      <c r="DO11" s="594"/>
      <c r="DP11" s="595"/>
      <c r="DQ11" s="602">
        <v>208205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347124</v>
      </c>
      <c r="BH12" s="594"/>
      <c r="BI12" s="594"/>
      <c r="BJ12" s="594"/>
      <c r="BK12" s="594"/>
      <c r="BL12" s="594"/>
      <c r="BM12" s="594"/>
      <c r="BN12" s="595"/>
      <c r="BO12" s="596">
        <v>44.6</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32787</v>
      </c>
      <c r="CS12" s="594"/>
      <c r="CT12" s="594"/>
      <c r="CU12" s="594"/>
      <c r="CV12" s="594"/>
      <c r="CW12" s="594"/>
      <c r="CX12" s="594"/>
      <c r="CY12" s="595"/>
      <c r="CZ12" s="596">
        <v>0.7</v>
      </c>
      <c r="DA12" s="596"/>
      <c r="DB12" s="596"/>
      <c r="DC12" s="596"/>
      <c r="DD12" s="602">
        <v>3402</v>
      </c>
      <c r="DE12" s="594"/>
      <c r="DF12" s="594"/>
      <c r="DG12" s="594"/>
      <c r="DH12" s="594"/>
      <c r="DI12" s="594"/>
      <c r="DJ12" s="594"/>
      <c r="DK12" s="594"/>
      <c r="DL12" s="594"/>
      <c r="DM12" s="594"/>
      <c r="DN12" s="594"/>
      <c r="DO12" s="594"/>
      <c r="DP12" s="595"/>
      <c r="DQ12" s="602">
        <v>31775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8695</v>
      </c>
      <c r="S13" s="594"/>
      <c r="T13" s="594"/>
      <c r="U13" s="594"/>
      <c r="V13" s="594"/>
      <c r="W13" s="594"/>
      <c r="X13" s="594"/>
      <c r="Y13" s="595"/>
      <c r="Z13" s="596">
        <v>0.2</v>
      </c>
      <c r="AA13" s="596"/>
      <c r="AB13" s="596"/>
      <c r="AC13" s="596"/>
      <c r="AD13" s="597">
        <v>8695</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345842</v>
      </c>
      <c r="BH13" s="594"/>
      <c r="BI13" s="594"/>
      <c r="BJ13" s="594"/>
      <c r="BK13" s="594"/>
      <c r="BL13" s="594"/>
      <c r="BM13" s="594"/>
      <c r="BN13" s="595"/>
      <c r="BO13" s="596">
        <v>44.5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408257</v>
      </c>
      <c r="CS13" s="594"/>
      <c r="CT13" s="594"/>
      <c r="CU13" s="594"/>
      <c r="CV13" s="594"/>
      <c r="CW13" s="594"/>
      <c r="CX13" s="594"/>
      <c r="CY13" s="595"/>
      <c r="CZ13" s="596">
        <v>8.6999999999999993</v>
      </c>
      <c r="DA13" s="596"/>
      <c r="DB13" s="596"/>
      <c r="DC13" s="596"/>
      <c r="DD13" s="602">
        <v>279339</v>
      </c>
      <c r="DE13" s="594"/>
      <c r="DF13" s="594"/>
      <c r="DG13" s="594"/>
      <c r="DH13" s="594"/>
      <c r="DI13" s="594"/>
      <c r="DJ13" s="594"/>
      <c r="DK13" s="594"/>
      <c r="DL13" s="594"/>
      <c r="DM13" s="594"/>
      <c r="DN13" s="594"/>
      <c r="DO13" s="594"/>
      <c r="DP13" s="595"/>
      <c r="DQ13" s="602">
        <v>243123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26752</v>
      </c>
      <c r="BH14" s="594"/>
      <c r="BI14" s="594"/>
      <c r="BJ14" s="594"/>
      <c r="BK14" s="594"/>
      <c r="BL14" s="594"/>
      <c r="BM14" s="594"/>
      <c r="BN14" s="595"/>
      <c r="BO14" s="596">
        <v>3.4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329573</v>
      </c>
      <c r="CS14" s="594"/>
      <c r="CT14" s="594"/>
      <c r="CU14" s="594"/>
      <c r="CV14" s="594"/>
      <c r="CW14" s="594"/>
      <c r="CX14" s="594"/>
      <c r="CY14" s="595"/>
      <c r="CZ14" s="596">
        <v>7</v>
      </c>
      <c r="DA14" s="596"/>
      <c r="DB14" s="596"/>
      <c r="DC14" s="596"/>
      <c r="DD14" s="602">
        <v>98293</v>
      </c>
      <c r="DE14" s="594"/>
      <c r="DF14" s="594"/>
      <c r="DG14" s="594"/>
      <c r="DH14" s="594"/>
      <c r="DI14" s="594"/>
      <c r="DJ14" s="594"/>
      <c r="DK14" s="594"/>
      <c r="DL14" s="594"/>
      <c r="DM14" s="594"/>
      <c r="DN14" s="594"/>
      <c r="DO14" s="594"/>
      <c r="DP14" s="595"/>
      <c r="DQ14" s="602">
        <v>240030</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2334</v>
      </c>
      <c r="S15" s="594"/>
      <c r="T15" s="594"/>
      <c r="U15" s="594"/>
      <c r="V15" s="594"/>
      <c r="W15" s="594"/>
      <c r="X15" s="594"/>
      <c r="Y15" s="595"/>
      <c r="Z15" s="596">
        <v>0</v>
      </c>
      <c r="AA15" s="596"/>
      <c r="AB15" s="596"/>
      <c r="AC15" s="596"/>
      <c r="AD15" s="597">
        <v>2334</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59005</v>
      </c>
      <c r="BH15" s="594"/>
      <c r="BI15" s="594"/>
      <c r="BJ15" s="594"/>
      <c r="BK15" s="594"/>
      <c r="BL15" s="594"/>
      <c r="BM15" s="594"/>
      <c r="BN15" s="595"/>
      <c r="BO15" s="596">
        <v>7.6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648418</v>
      </c>
      <c r="CS15" s="594"/>
      <c r="CT15" s="594"/>
      <c r="CU15" s="594"/>
      <c r="CV15" s="594"/>
      <c r="CW15" s="594"/>
      <c r="CX15" s="594"/>
      <c r="CY15" s="595"/>
      <c r="CZ15" s="596">
        <v>13.8</v>
      </c>
      <c r="DA15" s="596"/>
      <c r="DB15" s="596"/>
      <c r="DC15" s="596"/>
      <c r="DD15" s="602">
        <v>393544</v>
      </c>
      <c r="DE15" s="594"/>
      <c r="DF15" s="594"/>
      <c r="DG15" s="594"/>
      <c r="DH15" s="594"/>
      <c r="DI15" s="594"/>
      <c r="DJ15" s="594"/>
      <c r="DK15" s="594"/>
      <c r="DL15" s="594"/>
      <c r="DM15" s="594"/>
      <c r="DN15" s="594"/>
      <c r="DO15" s="594"/>
      <c r="DP15" s="595"/>
      <c r="DQ15" s="602">
        <v>339478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2131720</v>
      </c>
      <c r="S16" s="594"/>
      <c r="T16" s="594"/>
      <c r="U16" s="594"/>
      <c r="V16" s="594"/>
      <c r="W16" s="594"/>
      <c r="X16" s="594"/>
      <c r="Y16" s="595"/>
      <c r="Z16" s="596">
        <v>43.7</v>
      </c>
      <c r="AA16" s="596"/>
      <c r="AB16" s="596"/>
      <c r="AC16" s="596"/>
      <c r="AD16" s="597">
        <v>1955455</v>
      </c>
      <c r="AE16" s="597"/>
      <c r="AF16" s="597"/>
      <c r="AG16" s="597"/>
      <c r="AH16" s="597"/>
      <c r="AI16" s="597"/>
      <c r="AJ16" s="597"/>
      <c r="AK16" s="597"/>
      <c r="AL16" s="598">
        <v>66.8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47148</v>
      </c>
      <c r="CS16" s="594"/>
      <c r="CT16" s="594"/>
      <c r="CU16" s="594"/>
      <c r="CV16" s="594"/>
      <c r="CW16" s="594"/>
      <c r="CX16" s="594"/>
      <c r="CY16" s="595"/>
      <c r="CZ16" s="596">
        <v>1</v>
      </c>
      <c r="DA16" s="596"/>
      <c r="DB16" s="596"/>
      <c r="DC16" s="596"/>
      <c r="DD16" s="602" t="s">
        <v>221</v>
      </c>
      <c r="DE16" s="594"/>
      <c r="DF16" s="594"/>
      <c r="DG16" s="594"/>
      <c r="DH16" s="594"/>
      <c r="DI16" s="594"/>
      <c r="DJ16" s="594"/>
      <c r="DK16" s="594"/>
      <c r="DL16" s="594"/>
      <c r="DM16" s="594"/>
      <c r="DN16" s="594"/>
      <c r="DO16" s="594"/>
      <c r="DP16" s="595"/>
      <c r="DQ16" s="602">
        <v>5374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1955455</v>
      </c>
      <c r="S17" s="594"/>
      <c r="T17" s="594"/>
      <c r="U17" s="594"/>
      <c r="V17" s="594"/>
      <c r="W17" s="594"/>
      <c r="X17" s="594"/>
      <c r="Y17" s="595"/>
      <c r="Z17" s="596">
        <v>40.1</v>
      </c>
      <c r="AA17" s="596"/>
      <c r="AB17" s="596"/>
      <c r="AC17" s="596"/>
      <c r="AD17" s="597">
        <v>1955455</v>
      </c>
      <c r="AE17" s="597"/>
      <c r="AF17" s="597"/>
      <c r="AG17" s="597"/>
      <c r="AH17" s="597"/>
      <c r="AI17" s="597"/>
      <c r="AJ17" s="597"/>
      <c r="AK17" s="597"/>
      <c r="AL17" s="598">
        <v>66.8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446539</v>
      </c>
      <c r="CS17" s="594"/>
      <c r="CT17" s="594"/>
      <c r="CU17" s="594"/>
      <c r="CV17" s="594"/>
      <c r="CW17" s="594"/>
      <c r="CX17" s="594"/>
      <c r="CY17" s="595"/>
      <c r="CZ17" s="596">
        <v>9.5</v>
      </c>
      <c r="DA17" s="596"/>
      <c r="DB17" s="596"/>
      <c r="DC17" s="596"/>
      <c r="DD17" s="602" t="s">
        <v>221</v>
      </c>
      <c r="DE17" s="594"/>
      <c r="DF17" s="594"/>
      <c r="DG17" s="594"/>
      <c r="DH17" s="594"/>
      <c r="DI17" s="594"/>
      <c r="DJ17" s="594"/>
      <c r="DK17" s="594"/>
      <c r="DL17" s="594"/>
      <c r="DM17" s="594"/>
      <c r="DN17" s="594"/>
      <c r="DO17" s="594"/>
      <c r="DP17" s="595"/>
      <c r="DQ17" s="602">
        <v>444057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176264</v>
      </c>
      <c r="S18" s="594"/>
      <c r="T18" s="594"/>
      <c r="U18" s="594"/>
      <c r="V18" s="594"/>
      <c r="W18" s="594"/>
      <c r="X18" s="594"/>
      <c r="Y18" s="595"/>
      <c r="Z18" s="596">
        <v>3.6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3084411</v>
      </c>
      <c r="S20" s="594"/>
      <c r="T20" s="594"/>
      <c r="U20" s="594"/>
      <c r="V20" s="594"/>
      <c r="W20" s="594"/>
      <c r="X20" s="594"/>
      <c r="Y20" s="595"/>
      <c r="Z20" s="596">
        <v>63.2</v>
      </c>
      <c r="AA20" s="596"/>
      <c r="AB20" s="596"/>
      <c r="AC20" s="596"/>
      <c r="AD20" s="597">
        <v>2908146</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4708846</v>
      </c>
      <c r="CS20" s="594"/>
      <c r="CT20" s="594"/>
      <c r="CU20" s="594"/>
      <c r="CV20" s="594"/>
      <c r="CW20" s="594"/>
      <c r="CX20" s="594"/>
      <c r="CY20" s="595"/>
      <c r="CZ20" s="596">
        <v>100</v>
      </c>
      <c r="DA20" s="596"/>
      <c r="DB20" s="596"/>
      <c r="DC20" s="596"/>
      <c r="DD20" s="602">
        <v>900121</v>
      </c>
      <c r="DE20" s="594"/>
      <c r="DF20" s="594"/>
      <c r="DG20" s="594"/>
      <c r="DH20" s="594"/>
      <c r="DI20" s="594"/>
      <c r="DJ20" s="594"/>
      <c r="DK20" s="594"/>
      <c r="DL20" s="594"/>
      <c r="DM20" s="594"/>
      <c r="DN20" s="594"/>
      <c r="DO20" s="594"/>
      <c r="DP20" s="595"/>
      <c r="DQ20" s="602">
        <v>3352097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992</v>
      </c>
      <c r="S21" s="594"/>
      <c r="T21" s="594"/>
      <c r="U21" s="594"/>
      <c r="V21" s="594"/>
      <c r="W21" s="594"/>
      <c r="X21" s="594"/>
      <c r="Y21" s="595"/>
      <c r="Z21" s="596">
        <v>0</v>
      </c>
      <c r="AA21" s="596"/>
      <c r="AB21" s="596"/>
      <c r="AC21" s="596"/>
      <c r="AD21" s="597">
        <v>992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39992</v>
      </c>
      <c r="S22" s="594"/>
      <c r="T22" s="594"/>
      <c r="U22" s="594"/>
      <c r="V22" s="594"/>
      <c r="W22" s="594"/>
      <c r="X22" s="594"/>
      <c r="Y22" s="595"/>
      <c r="Z22" s="596">
        <v>0.8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78936</v>
      </c>
      <c r="S23" s="594"/>
      <c r="T23" s="594"/>
      <c r="U23" s="594"/>
      <c r="V23" s="594"/>
      <c r="W23" s="594"/>
      <c r="X23" s="594"/>
      <c r="Y23" s="595"/>
      <c r="Z23" s="596">
        <v>1.6</v>
      </c>
      <c r="AA23" s="596"/>
      <c r="AB23" s="596"/>
      <c r="AC23" s="596"/>
      <c r="AD23" s="597">
        <v>8221</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5456</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1798993</v>
      </c>
      <c r="CS24" s="583"/>
      <c r="CT24" s="583"/>
      <c r="CU24" s="583"/>
      <c r="CV24" s="583"/>
      <c r="CW24" s="583"/>
      <c r="CX24" s="583"/>
      <c r="CY24" s="584"/>
      <c r="CZ24" s="622">
        <v>38.200000000000003</v>
      </c>
      <c r="DA24" s="623"/>
      <c r="DB24" s="623"/>
      <c r="DC24" s="624"/>
      <c r="DD24" s="621">
        <v>1382109</v>
      </c>
      <c r="DE24" s="583"/>
      <c r="DF24" s="583"/>
      <c r="DG24" s="583"/>
      <c r="DH24" s="583"/>
      <c r="DI24" s="583"/>
      <c r="DJ24" s="583"/>
      <c r="DK24" s="584"/>
      <c r="DL24" s="621">
        <v>1342749</v>
      </c>
      <c r="DM24" s="583"/>
      <c r="DN24" s="583"/>
      <c r="DO24" s="583"/>
      <c r="DP24" s="583"/>
      <c r="DQ24" s="583"/>
      <c r="DR24" s="583"/>
      <c r="DS24" s="583"/>
      <c r="DT24" s="583"/>
      <c r="DU24" s="583"/>
      <c r="DV24" s="584"/>
      <c r="DW24" s="587">
        <v>43.3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460757</v>
      </c>
      <c r="S25" s="594"/>
      <c r="T25" s="594"/>
      <c r="U25" s="594"/>
      <c r="V25" s="594"/>
      <c r="W25" s="594"/>
      <c r="X25" s="594"/>
      <c r="Y25" s="595"/>
      <c r="Z25" s="596">
        <v>9.4</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830170</v>
      </c>
      <c r="CS25" s="625"/>
      <c r="CT25" s="625"/>
      <c r="CU25" s="625"/>
      <c r="CV25" s="625"/>
      <c r="CW25" s="625"/>
      <c r="CX25" s="625"/>
      <c r="CY25" s="626"/>
      <c r="CZ25" s="627">
        <v>17.600000000000001</v>
      </c>
      <c r="DA25" s="628"/>
      <c r="DB25" s="628"/>
      <c r="DC25" s="629"/>
      <c r="DD25" s="602">
        <v>773091</v>
      </c>
      <c r="DE25" s="625"/>
      <c r="DF25" s="625"/>
      <c r="DG25" s="625"/>
      <c r="DH25" s="625"/>
      <c r="DI25" s="625"/>
      <c r="DJ25" s="625"/>
      <c r="DK25" s="626"/>
      <c r="DL25" s="602">
        <v>733731</v>
      </c>
      <c r="DM25" s="625"/>
      <c r="DN25" s="625"/>
      <c r="DO25" s="625"/>
      <c r="DP25" s="625"/>
      <c r="DQ25" s="625"/>
      <c r="DR25" s="625"/>
      <c r="DS25" s="625"/>
      <c r="DT25" s="625"/>
      <c r="DU25" s="625"/>
      <c r="DV25" s="626"/>
      <c r="DW25" s="598">
        <v>23.7</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553308</v>
      </c>
      <c r="CS26" s="594"/>
      <c r="CT26" s="594"/>
      <c r="CU26" s="594"/>
      <c r="CV26" s="594"/>
      <c r="CW26" s="594"/>
      <c r="CX26" s="594"/>
      <c r="CY26" s="595"/>
      <c r="CZ26" s="627">
        <v>11.8</v>
      </c>
      <c r="DA26" s="628"/>
      <c r="DB26" s="628"/>
      <c r="DC26" s="629"/>
      <c r="DD26" s="602">
        <v>500030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323779</v>
      </c>
      <c r="S27" s="594"/>
      <c r="T27" s="594"/>
      <c r="U27" s="594"/>
      <c r="V27" s="594"/>
      <c r="W27" s="594"/>
      <c r="X27" s="594"/>
      <c r="Y27" s="595"/>
      <c r="Z27" s="596">
        <v>6.6</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777866</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522284</v>
      </c>
      <c r="CS27" s="625"/>
      <c r="CT27" s="625"/>
      <c r="CU27" s="625"/>
      <c r="CV27" s="625"/>
      <c r="CW27" s="625"/>
      <c r="CX27" s="625"/>
      <c r="CY27" s="626"/>
      <c r="CZ27" s="627">
        <v>11.1</v>
      </c>
      <c r="DA27" s="628"/>
      <c r="DB27" s="628"/>
      <c r="DC27" s="629"/>
      <c r="DD27" s="602">
        <v>164961</v>
      </c>
      <c r="DE27" s="625"/>
      <c r="DF27" s="625"/>
      <c r="DG27" s="625"/>
      <c r="DH27" s="625"/>
      <c r="DI27" s="625"/>
      <c r="DJ27" s="625"/>
      <c r="DK27" s="626"/>
      <c r="DL27" s="602">
        <v>164961</v>
      </c>
      <c r="DM27" s="625"/>
      <c r="DN27" s="625"/>
      <c r="DO27" s="625"/>
      <c r="DP27" s="625"/>
      <c r="DQ27" s="625"/>
      <c r="DR27" s="625"/>
      <c r="DS27" s="625"/>
      <c r="DT27" s="625"/>
      <c r="DU27" s="625"/>
      <c r="DV27" s="626"/>
      <c r="DW27" s="598">
        <v>5.3</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8543</v>
      </c>
      <c r="S28" s="594"/>
      <c r="T28" s="594"/>
      <c r="U28" s="594"/>
      <c r="V28" s="594"/>
      <c r="W28" s="594"/>
      <c r="X28" s="594"/>
      <c r="Y28" s="595"/>
      <c r="Z28" s="596">
        <v>0.2</v>
      </c>
      <c r="AA28" s="596"/>
      <c r="AB28" s="596"/>
      <c r="AC28" s="596"/>
      <c r="AD28" s="597">
        <v>1764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446539</v>
      </c>
      <c r="CS28" s="594"/>
      <c r="CT28" s="594"/>
      <c r="CU28" s="594"/>
      <c r="CV28" s="594"/>
      <c r="CW28" s="594"/>
      <c r="CX28" s="594"/>
      <c r="CY28" s="595"/>
      <c r="CZ28" s="627">
        <v>9.5</v>
      </c>
      <c r="DA28" s="628"/>
      <c r="DB28" s="628"/>
      <c r="DC28" s="629"/>
      <c r="DD28" s="602">
        <v>444057</v>
      </c>
      <c r="DE28" s="594"/>
      <c r="DF28" s="594"/>
      <c r="DG28" s="594"/>
      <c r="DH28" s="594"/>
      <c r="DI28" s="594"/>
      <c r="DJ28" s="594"/>
      <c r="DK28" s="595"/>
      <c r="DL28" s="602">
        <v>444057</v>
      </c>
      <c r="DM28" s="594"/>
      <c r="DN28" s="594"/>
      <c r="DO28" s="594"/>
      <c r="DP28" s="594"/>
      <c r="DQ28" s="594"/>
      <c r="DR28" s="594"/>
      <c r="DS28" s="594"/>
      <c r="DT28" s="594"/>
      <c r="DU28" s="594"/>
      <c r="DV28" s="595"/>
      <c r="DW28" s="598">
        <v>14.3</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914</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446286</v>
      </c>
      <c r="CS29" s="625"/>
      <c r="CT29" s="625"/>
      <c r="CU29" s="625"/>
      <c r="CV29" s="625"/>
      <c r="CW29" s="625"/>
      <c r="CX29" s="625"/>
      <c r="CY29" s="626"/>
      <c r="CZ29" s="627">
        <v>9.5</v>
      </c>
      <c r="DA29" s="628"/>
      <c r="DB29" s="628"/>
      <c r="DC29" s="629"/>
      <c r="DD29" s="602">
        <v>443804</v>
      </c>
      <c r="DE29" s="625"/>
      <c r="DF29" s="625"/>
      <c r="DG29" s="625"/>
      <c r="DH29" s="625"/>
      <c r="DI29" s="625"/>
      <c r="DJ29" s="625"/>
      <c r="DK29" s="626"/>
      <c r="DL29" s="602">
        <v>443804</v>
      </c>
      <c r="DM29" s="625"/>
      <c r="DN29" s="625"/>
      <c r="DO29" s="625"/>
      <c r="DP29" s="625"/>
      <c r="DQ29" s="625"/>
      <c r="DR29" s="625"/>
      <c r="DS29" s="625"/>
      <c r="DT29" s="625"/>
      <c r="DU29" s="625"/>
      <c r="DV29" s="626"/>
      <c r="DW29" s="598">
        <v>14.3</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82639</v>
      </c>
      <c r="S30" s="594"/>
      <c r="T30" s="594"/>
      <c r="U30" s="594"/>
      <c r="V30" s="594"/>
      <c r="W30" s="594"/>
      <c r="X30" s="594"/>
      <c r="Y30" s="595"/>
      <c r="Z30" s="596">
        <v>1.7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98.2</v>
      </c>
      <c r="BH30" s="652"/>
      <c r="BI30" s="652"/>
      <c r="BJ30" s="652"/>
      <c r="BK30" s="652"/>
      <c r="BL30" s="652"/>
      <c r="BM30" s="588">
        <v>88.2</v>
      </c>
      <c r="BN30" s="652"/>
      <c r="BO30" s="652"/>
      <c r="BP30" s="652"/>
      <c r="BQ30" s="653"/>
      <c r="BR30" s="651">
        <v>98</v>
      </c>
      <c r="BS30" s="652"/>
      <c r="BT30" s="652"/>
      <c r="BU30" s="652"/>
      <c r="BV30" s="652"/>
      <c r="BW30" s="652"/>
      <c r="BX30" s="588">
        <v>88.4</v>
      </c>
      <c r="BY30" s="652"/>
      <c r="BZ30" s="652"/>
      <c r="CA30" s="652"/>
      <c r="CB30" s="653"/>
      <c r="CD30" s="656"/>
      <c r="CE30" s="657"/>
      <c r="CF30" s="607" t="s">
        <v>293</v>
      </c>
      <c r="CG30" s="608"/>
      <c r="CH30" s="608"/>
      <c r="CI30" s="608"/>
      <c r="CJ30" s="608"/>
      <c r="CK30" s="608"/>
      <c r="CL30" s="608"/>
      <c r="CM30" s="608"/>
      <c r="CN30" s="608"/>
      <c r="CO30" s="608"/>
      <c r="CP30" s="608"/>
      <c r="CQ30" s="609"/>
      <c r="CR30" s="593">
        <v>400164</v>
      </c>
      <c r="CS30" s="594"/>
      <c r="CT30" s="594"/>
      <c r="CU30" s="594"/>
      <c r="CV30" s="594"/>
      <c r="CW30" s="594"/>
      <c r="CX30" s="594"/>
      <c r="CY30" s="595"/>
      <c r="CZ30" s="627">
        <v>8.5</v>
      </c>
      <c r="DA30" s="628"/>
      <c r="DB30" s="628"/>
      <c r="DC30" s="629"/>
      <c r="DD30" s="602">
        <v>397682</v>
      </c>
      <c r="DE30" s="594"/>
      <c r="DF30" s="594"/>
      <c r="DG30" s="594"/>
      <c r="DH30" s="594"/>
      <c r="DI30" s="594"/>
      <c r="DJ30" s="594"/>
      <c r="DK30" s="595"/>
      <c r="DL30" s="602">
        <v>397682</v>
      </c>
      <c r="DM30" s="594"/>
      <c r="DN30" s="594"/>
      <c r="DO30" s="594"/>
      <c r="DP30" s="594"/>
      <c r="DQ30" s="594"/>
      <c r="DR30" s="594"/>
      <c r="DS30" s="594"/>
      <c r="DT30" s="594"/>
      <c r="DU30" s="594"/>
      <c r="DV30" s="595"/>
      <c r="DW30" s="598">
        <v>12.8</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160992</v>
      </c>
      <c r="S31" s="594"/>
      <c r="T31" s="594"/>
      <c r="U31" s="594"/>
      <c r="V31" s="594"/>
      <c r="W31" s="594"/>
      <c r="X31" s="594"/>
      <c r="Y31" s="595"/>
      <c r="Z31" s="596">
        <v>3.3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25"/>
      <c r="BI31" s="625"/>
      <c r="BJ31" s="625"/>
      <c r="BK31" s="625"/>
      <c r="BL31" s="625"/>
      <c r="BM31" s="599">
        <v>91.1</v>
      </c>
      <c r="BN31" s="649"/>
      <c r="BO31" s="649"/>
      <c r="BP31" s="649"/>
      <c r="BQ31" s="650"/>
      <c r="BR31" s="648">
        <v>98.4</v>
      </c>
      <c r="BS31" s="625"/>
      <c r="BT31" s="625"/>
      <c r="BU31" s="625"/>
      <c r="BV31" s="625"/>
      <c r="BW31" s="625"/>
      <c r="BX31" s="599">
        <v>91.1</v>
      </c>
      <c r="BY31" s="649"/>
      <c r="BZ31" s="649"/>
      <c r="CA31" s="649"/>
      <c r="CB31" s="650"/>
      <c r="CD31" s="656"/>
      <c r="CE31" s="657"/>
      <c r="CF31" s="607" t="s">
        <v>297</v>
      </c>
      <c r="CG31" s="608"/>
      <c r="CH31" s="608"/>
      <c r="CI31" s="608"/>
      <c r="CJ31" s="608"/>
      <c r="CK31" s="608"/>
      <c r="CL31" s="608"/>
      <c r="CM31" s="608"/>
      <c r="CN31" s="608"/>
      <c r="CO31" s="608"/>
      <c r="CP31" s="608"/>
      <c r="CQ31" s="609"/>
      <c r="CR31" s="593">
        <v>46122</v>
      </c>
      <c r="CS31" s="625"/>
      <c r="CT31" s="625"/>
      <c r="CU31" s="625"/>
      <c r="CV31" s="625"/>
      <c r="CW31" s="625"/>
      <c r="CX31" s="625"/>
      <c r="CY31" s="626"/>
      <c r="CZ31" s="627">
        <v>1</v>
      </c>
      <c r="DA31" s="628"/>
      <c r="DB31" s="628"/>
      <c r="DC31" s="629"/>
      <c r="DD31" s="602">
        <v>46122</v>
      </c>
      <c r="DE31" s="625"/>
      <c r="DF31" s="625"/>
      <c r="DG31" s="625"/>
      <c r="DH31" s="625"/>
      <c r="DI31" s="625"/>
      <c r="DJ31" s="625"/>
      <c r="DK31" s="626"/>
      <c r="DL31" s="602">
        <v>46122</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121597</v>
      </c>
      <c r="S32" s="594"/>
      <c r="T32" s="594"/>
      <c r="U32" s="594"/>
      <c r="V32" s="594"/>
      <c r="W32" s="594"/>
      <c r="X32" s="594"/>
      <c r="Y32" s="595"/>
      <c r="Z32" s="596">
        <v>2.5</v>
      </c>
      <c r="AA32" s="596"/>
      <c r="AB32" s="596"/>
      <c r="AC32" s="596"/>
      <c r="AD32" s="597">
        <v>8173</v>
      </c>
      <c r="AE32" s="597"/>
      <c r="AF32" s="597"/>
      <c r="AG32" s="597"/>
      <c r="AH32" s="597"/>
      <c r="AI32" s="597"/>
      <c r="AJ32" s="597"/>
      <c r="AK32" s="597"/>
      <c r="AL32" s="598">
        <v>0.3</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97.7</v>
      </c>
      <c r="BH32" s="661"/>
      <c r="BI32" s="661"/>
      <c r="BJ32" s="661"/>
      <c r="BK32" s="661"/>
      <c r="BL32" s="661"/>
      <c r="BM32" s="662">
        <v>84</v>
      </c>
      <c r="BN32" s="661"/>
      <c r="BO32" s="661"/>
      <c r="BP32" s="661"/>
      <c r="BQ32" s="663"/>
      <c r="BR32" s="660">
        <v>97.4</v>
      </c>
      <c r="BS32" s="661"/>
      <c r="BT32" s="661"/>
      <c r="BU32" s="661"/>
      <c r="BV32" s="661"/>
      <c r="BW32" s="661"/>
      <c r="BX32" s="662">
        <v>84</v>
      </c>
      <c r="BY32" s="661"/>
      <c r="BZ32" s="661"/>
      <c r="CA32" s="661"/>
      <c r="CB32" s="663"/>
      <c r="CD32" s="658"/>
      <c r="CE32" s="659"/>
      <c r="CF32" s="607" t="s">
        <v>300</v>
      </c>
      <c r="CG32" s="608"/>
      <c r="CH32" s="608"/>
      <c r="CI32" s="608"/>
      <c r="CJ32" s="608"/>
      <c r="CK32" s="608"/>
      <c r="CL32" s="608"/>
      <c r="CM32" s="608"/>
      <c r="CN32" s="608"/>
      <c r="CO32" s="608"/>
      <c r="CP32" s="608"/>
      <c r="CQ32" s="609"/>
      <c r="CR32" s="593">
        <v>253</v>
      </c>
      <c r="CS32" s="594"/>
      <c r="CT32" s="594"/>
      <c r="CU32" s="594"/>
      <c r="CV32" s="594"/>
      <c r="CW32" s="594"/>
      <c r="CX32" s="594"/>
      <c r="CY32" s="595"/>
      <c r="CZ32" s="627">
        <v>0</v>
      </c>
      <c r="DA32" s="628"/>
      <c r="DB32" s="628"/>
      <c r="DC32" s="629"/>
      <c r="DD32" s="602">
        <v>253</v>
      </c>
      <c r="DE32" s="594"/>
      <c r="DF32" s="594"/>
      <c r="DG32" s="594"/>
      <c r="DH32" s="594"/>
      <c r="DI32" s="594"/>
      <c r="DJ32" s="594"/>
      <c r="DK32" s="595"/>
      <c r="DL32" s="602">
        <v>253</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511800</v>
      </c>
      <c r="S33" s="594"/>
      <c r="T33" s="594"/>
      <c r="U33" s="594"/>
      <c r="V33" s="594"/>
      <c r="W33" s="594"/>
      <c r="X33" s="594"/>
      <c r="Y33" s="595"/>
      <c r="Z33" s="596">
        <v>10.5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1962584</v>
      </c>
      <c r="CS33" s="625"/>
      <c r="CT33" s="625"/>
      <c r="CU33" s="625"/>
      <c r="CV33" s="625"/>
      <c r="CW33" s="625"/>
      <c r="CX33" s="625"/>
      <c r="CY33" s="626"/>
      <c r="CZ33" s="627">
        <v>41.7</v>
      </c>
      <c r="DA33" s="628"/>
      <c r="DB33" s="628"/>
      <c r="DC33" s="629"/>
      <c r="DD33" s="602">
        <v>1653399</v>
      </c>
      <c r="DE33" s="625"/>
      <c r="DF33" s="625"/>
      <c r="DG33" s="625"/>
      <c r="DH33" s="625"/>
      <c r="DI33" s="625"/>
      <c r="DJ33" s="625"/>
      <c r="DK33" s="626"/>
      <c r="DL33" s="602">
        <v>1504175</v>
      </c>
      <c r="DM33" s="625"/>
      <c r="DN33" s="625"/>
      <c r="DO33" s="625"/>
      <c r="DP33" s="625"/>
      <c r="DQ33" s="625"/>
      <c r="DR33" s="625"/>
      <c r="DS33" s="625"/>
      <c r="DT33" s="625"/>
      <c r="DU33" s="625"/>
      <c r="DV33" s="626"/>
      <c r="DW33" s="598">
        <v>48.5</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587562</v>
      </c>
      <c r="CS34" s="594"/>
      <c r="CT34" s="594"/>
      <c r="CU34" s="594"/>
      <c r="CV34" s="594"/>
      <c r="CW34" s="594"/>
      <c r="CX34" s="594"/>
      <c r="CY34" s="595"/>
      <c r="CZ34" s="627">
        <v>12.5</v>
      </c>
      <c r="DA34" s="628"/>
      <c r="DB34" s="628"/>
      <c r="DC34" s="629"/>
      <c r="DD34" s="602">
        <v>426611</v>
      </c>
      <c r="DE34" s="594"/>
      <c r="DF34" s="594"/>
      <c r="DG34" s="594"/>
      <c r="DH34" s="594"/>
      <c r="DI34" s="594"/>
      <c r="DJ34" s="594"/>
      <c r="DK34" s="595"/>
      <c r="DL34" s="602">
        <v>396288</v>
      </c>
      <c r="DM34" s="594"/>
      <c r="DN34" s="594"/>
      <c r="DO34" s="594"/>
      <c r="DP34" s="594"/>
      <c r="DQ34" s="594"/>
      <c r="DR34" s="594"/>
      <c r="DS34" s="594"/>
      <c r="DT34" s="594"/>
      <c r="DU34" s="594"/>
      <c r="DV34" s="595"/>
      <c r="DW34" s="598">
        <v>12.8</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173100</v>
      </c>
      <c r="S35" s="594"/>
      <c r="T35" s="594"/>
      <c r="U35" s="594"/>
      <c r="V35" s="594"/>
      <c r="W35" s="594"/>
      <c r="X35" s="594"/>
      <c r="Y35" s="595"/>
      <c r="Z35" s="596">
        <v>3.5</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713478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5775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15046</v>
      </c>
      <c r="CS35" s="625"/>
      <c r="CT35" s="625"/>
      <c r="CU35" s="625"/>
      <c r="CV35" s="625"/>
      <c r="CW35" s="625"/>
      <c r="CX35" s="625"/>
      <c r="CY35" s="626"/>
      <c r="CZ35" s="627">
        <v>0.3</v>
      </c>
      <c r="DA35" s="628"/>
      <c r="DB35" s="628"/>
      <c r="DC35" s="629"/>
      <c r="DD35" s="602">
        <v>15046</v>
      </c>
      <c r="DE35" s="625"/>
      <c r="DF35" s="625"/>
      <c r="DG35" s="625"/>
      <c r="DH35" s="625"/>
      <c r="DI35" s="625"/>
      <c r="DJ35" s="625"/>
      <c r="DK35" s="626"/>
      <c r="DL35" s="602">
        <v>15046</v>
      </c>
      <c r="DM35" s="625"/>
      <c r="DN35" s="625"/>
      <c r="DO35" s="625"/>
      <c r="DP35" s="625"/>
      <c r="DQ35" s="625"/>
      <c r="DR35" s="625"/>
      <c r="DS35" s="625"/>
      <c r="DT35" s="625"/>
      <c r="DU35" s="625"/>
      <c r="DV35" s="626"/>
      <c r="DW35" s="598">
        <v>0.5</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4880808</v>
      </c>
      <c r="S36" s="666"/>
      <c r="T36" s="666"/>
      <c r="U36" s="666"/>
      <c r="V36" s="666"/>
      <c r="W36" s="666"/>
      <c r="X36" s="666"/>
      <c r="Y36" s="667"/>
      <c r="Z36" s="668">
        <v>100</v>
      </c>
      <c r="AA36" s="668"/>
      <c r="AB36" s="668"/>
      <c r="AC36" s="668"/>
      <c r="AD36" s="669">
        <v>2927296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136117</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-19384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769375</v>
      </c>
      <c r="CS36" s="594"/>
      <c r="CT36" s="594"/>
      <c r="CU36" s="594"/>
      <c r="CV36" s="594"/>
      <c r="CW36" s="594"/>
      <c r="CX36" s="594"/>
      <c r="CY36" s="595"/>
      <c r="CZ36" s="627">
        <v>16.3</v>
      </c>
      <c r="DA36" s="628"/>
      <c r="DB36" s="628"/>
      <c r="DC36" s="629"/>
      <c r="DD36" s="602">
        <v>693824</v>
      </c>
      <c r="DE36" s="594"/>
      <c r="DF36" s="594"/>
      <c r="DG36" s="594"/>
      <c r="DH36" s="594"/>
      <c r="DI36" s="594"/>
      <c r="DJ36" s="594"/>
      <c r="DK36" s="595"/>
      <c r="DL36" s="602">
        <v>682030</v>
      </c>
      <c r="DM36" s="594"/>
      <c r="DN36" s="594"/>
      <c r="DO36" s="594"/>
      <c r="DP36" s="594"/>
      <c r="DQ36" s="594"/>
      <c r="DR36" s="594"/>
      <c r="DS36" s="594"/>
      <c r="DT36" s="594"/>
      <c r="DU36" s="594"/>
      <c r="DV36" s="595"/>
      <c r="DW36" s="598">
        <v>22</v>
      </c>
      <c r="DX36" s="619"/>
      <c r="DY36" s="619"/>
      <c r="DZ36" s="619"/>
      <c r="EA36" s="619"/>
      <c r="EB36" s="619"/>
      <c r="EC36" s="620"/>
    </row>
    <row r="37" spans="2:133" ht="11.25" customHeight="1">
      <c r="AQ37" s="672" t="s">
        <v>315</v>
      </c>
      <c r="AR37" s="673"/>
      <c r="AS37" s="673"/>
      <c r="AT37" s="673"/>
      <c r="AU37" s="673"/>
      <c r="AV37" s="673"/>
      <c r="AW37" s="673"/>
      <c r="AX37" s="673"/>
      <c r="AY37" s="674"/>
      <c r="AZ37" s="593">
        <v>53128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1810</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283746</v>
      </c>
      <c r="CS37" s="625"/>
      <c r="CT37" s="625"/>
      <c r="CU37" s="625"/>
      <c r="CV37" s="625"/>
      <c r="CW37" s="625"/>
      <c r="CX37" s="625"/>
      <c r="CY37" s="626"/>
      <c r="CZ37" s="627">
        <v>6</v>
      </c>
      <c r="DA37" s="628"/>
      <c r="DB37" s="628"/>
      <c r="DC37" s="629"/>
      <c r="DD37" s="602">
        <v>264446</v>
      </c>
      <c r="DE37" s="625"/>
      <c r="DF37" s="625"/>
      <c r="DG37" s="625"/>
      <c r="DH37" s="625"/>
      <c r="DI37" s="625"/>
      <c r="DJ37" s="625"/>
      <c r="DK37" s="626"/>
      <c r="DL37" s="602">
        <v>262152</v>
      </c>
      <c r="DM37" s="625"/>
      <c r="DN37" s="625"/>
      <c r="DO37" s="625"/>
      <c r="DP37" s="625"/>
      <c r="DQ37" s="625"/>
      <c r="DR37" s="625"/>
      <c r="DS37" s="625"/>
      <c r="DT37" s="625"/>
      <c r="DU37" s="625"/>
      <c r="DV37" s="626"/>
      <c r="DW37" s="598">
        <v>8.5</v>
      </c>
      <c r="DX37" s="619"/>
      <c r="DY37" s="619"/>
      <c r="DZ37" s="619"/>
      <c r="EA37" s="619"/>
      <c r="EB37" s="619"/>
      <c r="EC37" s="620"/>
    </row>
    <row r="38" spans="2:133" ht="11.25" customHeight="1">
      <c r="AQ38" s="672" t="s">
        <v>318</v>
      </c>
      <c r="AR38" s="673"/>
      <c r="AS38" s="673"/>
      <c r="AT38" s="673"/>
      <c r="AU38" s="673"/>
      <c r="AV38" s="673"/>
      <c r="AW38" s="673"/>
      <c r="AX38" s="673"/>
      <c r="AY38" s="674"/>
      <c r="AZ38" s="593">
        <v>51116</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3079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496275</v>
      </c>
      <c r="CS38" s="594"/>
      <c r="CT38" s="594"/>
      <c r="CU38" s="594"/>
      <c r="CV38" s="594"/>
      <c r="CW38" s="594"/>
      <c r="CX38" s="594"/>
      <c r="CY38" s="595"/>
      <c r="CZ38" s="627">
        <v>10.5</v>
      </c>
      <c r="DA38" s="628"/>
      <c r="DB38" s="628"/>
      <c r="DC38" s="629"/>
      <c r="DD38" s="602">
        <v>430811</v>
      </c>
      <c r="DE38" s="594"/>
      <c r="DF38" s="594"/>
      <c r="DG38" s="594"/>
      <c r="DH38" s="594"/>
      <c r="DI38" s="594"/>
      <c r="DJ38" s="594"/>
      <c r="DK38" s="595"/>
      <c r="DL38" s="602">
        <v>410811</v>
      </c>
      <c r="DM38" s="594"/>
      <c r="DN38" s="594"/>
      <c r="DO38" s="594"/>
      <c r="DP38" s="594"/>
      <c r="DQ38" s="594"/>
      <c r="DR38" s="594"/>
      <c r="DS38" s="594"/>
      <c r="DT38" s="594"/>
      <c r="DU38" s="594"/>
      <c r="DV38" s="595"/>
      <c r="DW38" s="598">
        <v>13.3</v>
      </c>
      <c r="DX38" s="619"/>
      <c r="DY38" s="619"/>
      <c r="DZ38" s="619"/>
      <c r="EA38" s="619"/>
      <c r="EB38" s="619"/>
      <c r="EC38" s="620"/>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57903</v>
      </c>
      <c r="CS39" s="625"/>
      <c r="CT39" s="625"/>
      <c r="CU39" s="625"/>
      <c r="CV39" s="625"/>
      <c r="CW39" s="625"/>
      <c r="CX39" s="625"/>
      <c r="CY39" s="626"/>
      <c r="CZ39" s="627">
        <v>1.2</v>
      </c>
      <c r="DA39" s="628"/>
      <c r="DB39" s="628"/>
      <c r="DC39" s="629"/>
      <c r="DD39" s="602">
        <v>50684</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92660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36423</v>
      </c>
      <c r="CS40" s="594"/>
      <c r="CT40" s="594"/>
      <c r="CU40" s="594"/>
      <c r="CV40" s="594"/>
      <c r="CW40" s="594"/>
      <c r="CX40" s="594"/>
      <c r="CY40" s="595"/>
      <c r="CZ40" s="627">
        <v>0.8</v>
      </c>
      <c r="DA40" s="628"/>
      <c r="DB40" s="628"/>
      <c r="DC40" s="629"/>
      <c r="DD40" s="602">
        <v>36423</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380457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261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947269</v>
      </c>
      <c r="CS42" s="594"/>
      <c r="CT42" s="594"/>
      <c r="CU42" s="594"/>
      <c r="CV42" s="594"/>
      <c r="CW42" s="594"/>
      <c r="CX42" s="594"/>
      <c r="CY42" s="595"/>
      <c r="CZ42" s="627">
        <v>20.100000000000001</v>
      </c>
      <c r="DA42" s="676"/>
      <c r="DB42" s="676"/>
      <c r="DC42" s="677"/>
      <c r="DD42" s="602">
        <v>316589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5000</v>
      </c>
      <c r="CS43" s="625"/>
      <c r="CT43" s="625"/>
      <c r="CU43" s="625"/>
      <c r="CV43" s="625"/>
      <c r="CW43" s="625"/>
      <c r="CX43" s="625"/>
      <c r="CY43" s="626"/>
      <c r="CZ43" s="627">
        <v>0.1</v>
      </c>
      <c r="DA43" s="628"/>
      <c r="DB43" s="628"/>
      <c r="DC43" s="629"/>
      <c r="DD43" s="602">
        <v>5000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900121</v>
      </c>
      <c r="CS44" s="594"/>
      <c r="CT44" s="594"/>
      <c r="CU44" s="594"/>
      <c r="CV44" s="594"/>
      <c r="CW44" s="594"/>
      <c r="CX44" s="594"/>
      <c r="CY44" s="595"/>
      <c r="CZ44" s="627">
        <v>19.100000000000001</v>
      </c>
      <c r="DA44" s="676"/>
      <c r="DB44" s="676"/>
      <c r="DC44" s="677"/>
      <c r="DD44" s="602">
        <v>311215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520728</v>
      </c>
      <c r="CS45" s="625"/>
      <c r="CT45" s="625"/>
      <c r="CU45" s="625"/>
      <c r="CV45" s="625"/>
      <c r="CW45" s="625"/>
      <c r="CX45" s="625"/>
      <c r="CY45" s="626"/>
      <c r="CZ45" s="627">
        <v>11.1</v>
      </c>
      <c r="DA45" s="628"/>
      <c r="DB45" s="628"/>
      <c r="DC45" s="629"/>
      <c r="DD45" s="602">
        <v>139703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348872</v>
      </c>
      <c r="CS46" s="594"/>
      <c r="CT46" s="594"/>
      <c r="CU46" s="594"/>
      <c r="CV46" s="594"/>
      <c r="CW46" s="594"/>
      <c r="CX46" s="594"/>
      <c r="CY46" s="595"/>
      <c r="CZ46" s="627">
        <v>7.4</v>
      </c>
      <c r="DA46" s="676"/>
      <c r="DB46" s="676"/>
      <c r="DC46" s="677"/>
      <c r="DD46" s="602">
        <v>141707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47148</v>
      </c>
      <c r="CS47" s="625"/>
      <c r="CT47" s="625"/>
      <c r="CU47" s="625"/>
      <c r="CV47" s="625"/>
      <c r="CW47" s="625"/>
      <c r="CX47" s="625"/>
      <c r="CY47" s="626"/>
      <c r="CZ47" s="627">
        <v>1</v>
      </c>
      <c r="DA47" s="628"/>
      <c r="DB47" s="628"/>
      <c r="DC47" s="629"/>
      <c r="DD47" s="602">
        <v>5374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4708846</v>
      </c>
      <c r="CS49" s="661"/>
      <c r="CT49" s="661"/>
      <c r="CU49" s="661"/>
      <c r="CV49" s="661"/>
      <c r="CW49" s="661"/>
      <c r="CX49" s="661"/>
      <c r="CY49" s="688"/>
      <c r="CZ49" s="689">
        <v>100</v>
      </c>
      <c r="DA49" s="690"/>
      <c r="DB49" s="690"/>
      <c r="DC49" s="691"/>
      <c r="DD49" s="692">
        <v>3352097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45" zoomScaleNormal="45" zoomScaleSheetLayoutView="70" workbookViewId="0">
      <selection activeCell="AK77" sqref="AK77:AO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4881</v>
      </c>
      <c r="R7" s="723"/>
      <c r="S7" s="723"/>
      <c r="T7" s="723"/>
      <c r="U7" s="723"/>
      <c r="V7" s="723">
        <v>4709</v>
      </c>
      <c r="W7" s="723"/>
      <c r="X7" s="723"/>
      <c r="Y7" s="723"/>
      <c r="Z7" s="723"/>
      <c r="AA7" s="723">
        <v>172</v>
      </c>
      <c r="AB7" s="723"/>
      <c r="AC7" s="723"/>
      <c r="AD7" s="723"/>
      <c r="AE7" s="724"/>
      <c r="AF7" s="725">
        <v>154</v>
      </c>
      <c r="AG7" s="726"/>
      <c r="AH7" s="726"/>
      <c r="AI7" s="726"/>
      <c r="AJ7" s="727"/>
      <c r="AK7" s="762">
        <v>83</v>
      </c>
      <c r="AL7" s="763"/>
      <c r="AM7" s="763"/>
      <c r="AN7" s="763"/>
      <c r="AO7" s="763"/>
      <c r="AP7" s="763">
        <v>4221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4881</v>
      </c>
      <c r="R23" s="782"/>
      <c r="S23" s="782"/>
      <c r="T23" s="782"/>
      <c r="U23" s="782"/>
      <c r="V23" s="782">
        <v>4709</v>
      </c>
      <c r="W23" s="782"/>
      <c r="X23" s="782"/>
      <c r="Y23" s="782"/>
      <c r="Z23" s="782"/>
      <c r="AA23" s="782">
        <v>172</v>
      </c>
      <c r="AB23" s="782"/>
      <c r="AC23" s="782"/>
      <c r="AD23" s="782"/>
      <c r="AE23" s="783"/>
      <c r="AF23" s="784">
        <v>154</v>
      </c>
      <c r="AG23" s="782"/>
      <c r="AH23" s="782"/>
      <c r="AI23" s="782"/>
      <c r="AJ23" s="785"/>
      <c r="AK23" s="786"/>
      <c r="AL23" s="787"/>
      <c r="AM23" s="787"/>
      <c r="AN23" s="787"/>
      <c r="AO23" s="787"/>
      <c r="AP23" s="782">
        <v>4221</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1320</v>
      </c>
      <c r="R28" s="811"/>
      <c r="S28" s="811"/>
      <c r="T28" s="811"/>
      <c r="U28" s="811"/>
      <c r="V28" s="811">
        <v>1314</v>
      </c>
      <c r="W28" s="811"/>
      <c r="X28" s="811"/>
      <c r="Y28" s="811"/>
      <c r="Z28" s="811"/>
      <c r="AA28" s="811">
        <v>6</v>
      </c>
      <c r="AB28" s="811"/>
      <c r="AC28" s="811"/>
      <c r="AD28" s="811"/>
      <c r="AE28" s="812"/>
      <c r="AF28" s="813">
        <v>6</v>
      </c>
      <c r="AG28" s="811"/>
      <c r="AH28" s="811"/>
      <c r="AI28" s="811"/>
      <c r="AJ28" s="814"/>
      <c r="AK28" s="815">
        <v>93</v>
      </c>
      <c r="AL28" s="806"/>
      <c r="AM28" s="806"/>
      <c r="AN28" s="806"/>
      <c r="AO28" s="806"/>
      <c r="AP28" s="806" t="s">
        <v>475</v>
      </c>
      <c r="AQ28" s="806"/>
      <c r="AR28" s="806"/>
      <c r="AS28" s="806"/>
      <c r="AT28" s="806"/>
      <c r="AU28" s="806" t="s">
        <v>475</v>
      </c>
      <c r="AV28" s="806"/>
      <c r="AW28" s="806"/>
      <c r="AX28" s="806"/>
      <c r="AY28" s="806"/>
      <c r="AZ28" s="807" t="s">
        <v>475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254</v>
      </c>
      <c r="R29" s="747"/>
      <c r="S29" s="747"/>
      <c r="T29" s="747"/>
      <c r="U29" s="747"/>
      <c r="V29" s="747">
        <v>242</v>
      </c>
      <c r="W29" s="747"/>
      <c r="X29" s="747"/>
      <c r="Y29" s="747"/>
      <c r="Z29" s="747"/>
      <c r="AA29" s="747">
        <v>13</v>
      </c>
      <c r="AB29" s="747"/>
      <c r="AC29" s="747"/>
      <c r="AD29" s="747"/>
      <c r="AE29" s="748"/>
      <c r="AF29" s="749">
        <v>13</v>
      </c>
      <c r="AG29" s="750"/>
      <c r="AH29" s="750"/>
      <c r="AI29" s="750"/>
      <c r="AJ29" s="751"/>
      <c r="AK29" s="818">
        <v>162</v>
      </c>
      <c r="AL29" s="819"/>
      <c r="AM29" s="819"/>
      <c r="AN29" s="819"/>
      <c r="AO29" s="819"/>
      <c r="AP29" s="819" t="s">
        <v>475</v>
      </c>
      <c r="AQ29" s="819"/>
      <c r="AR29" s="819"/>
      <c r="AS29" s="819"/>
      <c r="AT29" s="819"/>
      <c r="AU29" s="819" t="s">
        <v>475</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217</v>
      </c>
      <c r="R30" s="747"/>
      <c r="S30" s="747"/>
      <c r="T30" s="747"/>
      <c r="U30" s="747"/>
      <c r="V30" s="747">
        <v>241</v>
      </c>
      <c r="W30" s="747"/>
      <c r="X30" s="747"/>
      <c r="Y30" s="747"/>
      <c r="Z30" s="747"/>
      <c r="AA30" s="747">
        <v>-24</v>
      </c>
      <c r="AB30" s="747"/>
      <c r="AC30" s="747"/>
      <c r="AD30" s="747"/>
      <c r="AE30" s="748"/>
      <c r="AF30" s="749">
        <v>155</v>
      </c>
      <c r="AG30" s="750"/>
      <c r="AH30" s="750"/>
      <c r="AI30" s="750"/>
      <c r="AJ30" s="751"/>
      <c r="AK30" s="818">
        <f>16+37</f>
        <v>53</v>
      </c>
      <c r="AL30" s="819"/>
      <c r="AM30" s="819"/>
      <c r="AN30" s="819"/>
      <c r="AO30" s="819"/>
      <c r="AP30" s="819">
        <v>1612</v>
      </c>
      <c r="AQ30" s="819"/>
      <c r="AR30" s="819"/>
      <c r="AS30" s="819"/>
      <c r="AT30" s="819"/>
      <c r="AU30" s="819">
        <v>495</v>
      </c>
      <c r="AV30" s="819"/>
      <c r="AW30" s="819"/>
      <c r="AX30" s="819"/>
      <c r="AY30" s="819"/>
      <c r="AZ30" s="820" t="s">
        <v>475</v>
      </c>
      <c r="BA30" s="820"/>
      <c r="BB30" s="820"/>
      <c r="BC30" s="820"/>
      <c r="BD30" s="820"/>
      <c r="BE30" s="816" t="s">
        <v>382</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141</v>
      </c>
      <c r="R31" s="747"/>
      <c r="S31" s="747"/>
      <c r="T31" s="747"/>
      <c r="U31" s="747"/>
      <c r="V31" s="747">
        <v>99</v>
      </c>
      <c r="W31" s="747"/>
      <c r="X31" s="747"/>
      <c r="Y31" s="747"/>
      <c r="Z31" s="747"/>
      <c r="AA31" s="747">
        <v>42</v>
      </c>
      <c r="AB31" s="747"/>
      <c r="AC31" s="747"/>
      <c r="AD31" s="747"/>
      <c r="AE31" s="748"/>
      <c r="AF31" s="749">
        <v>42</v>
      </c>
      <c r="AG31" s="750"/>
      <c r="AH31" s="750"/>
      <c r="AI31" s="750"/>
      <c r="AJ31" s="751"/>
      <c r="AK31" s="818">
        <v>51</v>
      </c>
      <c r="AL31" s="819"/>
      <c r="AM31" s="819"/>
      <c r="AN31" s="819"/>
      <c r="AO31" s="819"/>
      <c r="AP31" s="819">
        <v>691</v>
      </c>
      <c r="AQ31" s="819"/>
      <c r="AR31" s="819"/>
      <c r="AS31" s="819"/>
      <c r="AT31" s="819"/>
      <c r="AU31" s="819">
        <v>627</v>
      </c>
      <c r="AV31" s="819"/>
      <c r="AW31" s="819"/>
      <c r="AX31" s="819"/>
      <c r="AY31" s="819"/>
      <c r="AZ31" s="820" t="s">
        <v>475</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215</v>
      </c>
      <c r="AG63" s="830"/>
      <c r="AH63" s="830"/>
      <c r="AI63" s="830"/>
      <c r="AJ63" s="831"/>
      <c r="AK63" s="832"/>
      <c r="AL63" s="827"/>
      <c r="AM63" s="827"/>
      <c r="AN63" s="827"/>
      <c r="AO63" s="827"/>
      <c r="AP63" s="830">
        <v>2303</v>
      </c>
      <c r="AQ63" s="830"/>
      <c r="AR63" s="830"/>
      <c r="AS63" s="830"/>
      <c r="AT63" s="830"/>
      <c r="AU63" s="830">
        <v>1122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135</v>
      </c>
      <c r="R68" s="854"/>
      <c r="S68" s="854"/>
      <c r="T68" s="854"/>
      <c r="U68" s="854"/>
      <c r="V68" s="854">
        <v>132</v>
      </c>
      <c r="W68" s="854"/>
      <c r="X68" s="854"/>
      <c r="Y68" s="854"/>
      <c r="Z68" s="854"/>
      <c r="AA68" s="854">
        <v>3</v>
      </c>
      <c r="AB68" s="854"/>
      <c r="AC68" s="854"/>
      <c r="AD68" s="854"/>
      <c r="AE68" s="854"/>
      <c r="AF68" s="854">
        <v>3</v>
      </c>
      <c r="AG68" s="854"/>
      <c r="AH68" s="854"/>
      <c r="AI68" s="854"/>
      <c r="AJ68" s="854"/>
      <c r="AK68" s="854">
        <v>5</v>
      </c>
      <c r="AL68" s="854"/>
      <c r="AM68" s="854"/>
      <c r="AN68" s="854"/>
      <c r="AO68" s="854"/>
      <c r="AP68" s="854" t="s">
        <v>547</v>
      </c>
      <c r="AQ68" s="854"/>
      <c r="AR68" s="854"/>
      <c r="AS68" s="854"/>
      <c r="AT68" s="854"/>
      <c r="AU68" s="854" t="s">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16</v>
      </c>
      <c r="R69" s="819"/>
      <c r="S69" s="819"/>
      <c r="T69" s="819"/>
      <c r="U69" s="819"/>
      <c r="V69" s="819">
        <v>16</v>
      </c>
      <c r="W69" s="819"/>
      <c r="X69" s="819"/>
      <c r="Y69" s="819"/>
      <c r="Z69" s="819"/>
      <c r="AA69" s="819">
        <v>0</v>
      </c>
      <c r="AB69" s="819"/>
      <c r="AC69" s="819"/>
      <c r="AD69" s="819"/>
      <c r="AE69" s="819"/>
      <c r="AF69" s="819">
        <v>0</v>
      </c>
      <c r="AG69" s="819"/>
      <c r="AH69" s="819"/>
      <c r="AI69" s="819"/>
      <c r="AJ69" s="819"/>
      <c r="AK69" s="819" t="s">
        <v>548</v>
      </c>
      <c r="AL69" s="819"/>
      <c r="AM69" s="819"/>
      <c r="AN69" s="819"/>
      <c r="AO69" s="819"/>
      <c r="AP69" s="819" t="s">
        <v>548</v>
      </c>
      <c r="AQ69" s="819"/>
      <c r="AR69" s="819"/>
      <c r="AS69" s="819"/>
      <c r="AT69" s="819"/>
      <c r="AU69" s="819" t="s">
        <v>548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4146</v>
      </c>
      <c r="R70" s="819"/>
      <c r="S70" s="819"/>
      <c r="T70" s="819"/>
      <c r="U70" s="819"/>
      <c r="V70" s="819">
        <v>4556</v>
      </c>
      <c r="W70" s="819"/>
      <c r="X70" s="819"/>
      <c r="Y70" s="819"/>
      <c r="Z70" s="819"/>
      <c r="AA70" s="819">
        <v>-410</v>
      </c>
      <c r="AB70" s="819"/>
      <c r="AC70" s="819"/>
      <c r="AD70" s="819"/>
      <c r="AE70" s="819"/>
      <c r="AF70" s="819">
        <v>1602</v>
      </c>
      <c r="AG70" s="819"/>
      <c r="AH70" s="819"/>
      <c r="AI70" s="819"/>
      <c r="AJ70" s="819"/>
      <c r="AK70" s="819" t="s">
        <v>547</v>
      </c>
      <c r="AL70" s="819"/>
      <c r="AM70" s="819"/>
      <c r="AN70" s="819"/>
      <c r="AO70" s="819"/>
      <c r="AP70" s="819">
        <v>3141</v>
      </c>
      <c r="AQ70" s="819"/>
      <c r="AR70" s="819"/>
      <c r="AS70" s="819"/>
      <c r="AT70" s="819"/>
      <c r="AU70" s="819">
        <v>518</v>
      </c>
      <c r="AV70" s="819"/>
      <c r="AW70" s="819"/>
      <c r="AX70" s="819"/>
      <c r="AY70" s="819"/>
      <c r="AZ70" s="865" t="s">
        <v>546</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549</v>
      </c>
      <c r="C71" s="862"/>
      <c r="D71" s="862"/>
      <c r="E71" s="862"/>
      <c r="F71" s="862"/>
      <c r="G71" s="862"/>
      <c r="H71" s="862"/>
      <c r="I71" s="862"/>
      <c r="J71" s="862"/>
      <c r="K71" s="862"/>
      <c r="L71" s="862"/>
      <c r="M71" s="862"/>
      <c r="N71" s="862"/>
      <c r="O71" s="862"/>
      <c r="P71" s="863"/>
      <c r="Q71" s="864">
        <v>512</v>
      </c>
      <c r="R71" s="819"/>
      <c r="S71" s="819"/>
      <c r="T71" s="819"/>
      <c r="U71" s="819"/>
      <c r="V71" s="819">
        <v>471</v>
      </c>
      <c r="W71" s="819"/>
      <c r="X71" s="819"/>
      <c r="Y71" s="819"/>
      <c r="Z71" s="819"/>
      <c r="AA71" s="819">
        <v>42</v>
      </c>
      <c r="AB71" s="819"/>
      <c r="AC71" s="819"/>
      <c r="AD71" s="819"/>
      <c r="AE71" s="819"/>
      <c r="AF71" s="819">
        <v>42</v>
      </c>
      <c r="AG71" s="819"/>
      <c r="AH71" s="819"/>
      <c r="AI71" s="819"/>
      <c r="AJ71" s="819"/>
      <c r="AK71" s="819" t="s">
        <v>548</v>
      </c>
      <c r="AL71" s="819"/>
      <c r="AM71" s="819"/>
      <c r="AN71" s="819"/>
      <c r="AO71" s="819"/>
      <c r="AP71" s="819">
        <v>344</v>
      </c>
      <c r="AQ71" s="819"/>
      <c r="AR71" s="819"/>
      <c r="AS71" s="819"/>
      <c r="AT71" s="819"/>
      <c r="AU71" s="819">
        <v>133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534</v>
      </c>
      <c r="C72" s="862"/>
      <c r="D72" s="862"/>
      <c r="E72" s="862"/>
      <c r="F72" s="862"/>
      <c r="G72" s="862"/>
      <c r="H72" s="862"/>
      <c r="I72" s="862"/>
      <c r="J72" s="862"/>
      <c r="K72" s="862"/>
      <c r="L72" s="862"/>
      <c r="M72" s="862"/>
      <c r="N72" s="862"/>
      <c r="O72" s="862"/>
      <c r="P72" s="863"/>
      <c r="Q72" s="864">
        <v>357</v>
      </c>
      <c r="R72" s="819"/>
      <c r="S72" s="819"/>
      <c r="T72" s="819"/>
      <c r="U72" s="819"/>
      <c r="V72" s="819">
        <v>337</v>
      </c>
      <c r="W72" s="819"/>
      <c r="X72" s="819"/>
      <c r="Y72" s="819"/>
      <c r="Z72" s="819"/>
      <c r="AA72" s="819">
        <v>21</v>
      </c>
      <c r="AB72" s="819"/>
      <c r="AC72" s="819"/>
      <c r="AD72" s="819"/>
      <c r="AE72" s="819"/>
      <c r="AF72" s="819">
        <v>21</v>
      </c>
      <c r="AG72" s="819"/>
      <c r="AH72" s="819"/>
      <c r="AI72" s="819"/>
      <c r="AJ72" s="819"/>
      <c r="AK72" s="819" t="s">
        <v>548</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550</v>
      </c>
      <c r="C73" s="862"/>
      <c r="D73" s="862"/>
      <c r="E73" s="862"/>
      <c r="F73" s="862"/>
      <c r="G73" s="862"/>
      <c r="H73" s="862"/>
      <c r="I73" s="862"/>
      <c r="J73" s="862"/>
      <c r="K73" s="862"/>
      <c r="L73" s="862"/>
      <c r="M73" s="862"/>
      <c r="N73" s="862"/>
      <c r="O73" s="862"/>
      <c r="P73" s="863"/>
      <c r="Q73" s="864">
        <v>181</v>
      </c>
      <c r="R73" s="819"/>
      <c r="S73" s="819"/>
      <c r="T73" s="819"/>
      <c r="U73" s="819"/>
      <c r="V73" s="819">
        <v>173</v>
      </c>
      <c r="W73" s="819"/>
      <c r="X73" s="819"/>
      <c r="Y73" s="819"/>
      <c r="Z73" s="819"/>
      <c r="AA73" s="819">
        <v>8</v>
      </c>
      <c r="AB73" s="819"/>
      <c r="AC73" s="819"/>
      <c r="AD73" s="819"/>
      <c r="AE73" s="819"/>
      <c r="AF73" s="819">
        <v>8</v>
      </c>
      <c r="AG73" s="819"/>
      <c r="AH73" s="819"/>
      <c r="AI73" s="819"/>
      <c r="AJ73" s="819"/>
      <c r="AK73" s="819">
        <v>2</v>
      </c>
      <c r="AL73" s="819"/>
      <c r="AM73" s="819"/>
      <c r="AN73" s="819"/>
      <c r="AO73" s="819"/>
      <c r="AP73" s="819">
        <v>188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420</v>
      </c>
      <c r="R74" s="819"/>
      <c r="S74" s="819"/>
      <c r="T74" s="819"/>
      <c r="U74" s="819"/>
      <c r="V74" s="819">
        <v>405</v>
      </c>
      <c r="W74" s="819"/>
      <c r="X74" s="819"/>
      <c r="Y74" s="819"/>
      <c r="Z74" s="819"/>
      <c r="AA74" s="819">
        <v>14</v>
      </c>
      <c r="AB74" s="819"/>
      <c r="AC74" s="819"/>
      <c r="AD74" s="819"/>
      <c r="AE74" s="819"/>
      <c r="AF74" s="819">
        <v>14</v>
      </c>
      <c r="AG74" s="819"/>
      <c r="AH74" s="819"/>
      <c r="AI74" s="819"/>
      <c r="AJ74" s="819"/>
      <c r="AK74" s="819">
        <v>82</v>
      </c>
      <c r="AL74" s="819"/>
      <c r="AM74" s="819"/>
      <c r="AN74" s="819"/>
      <c r="AO74" s="819"/>
      <c r="AP74" s="819" t="s">
        <v>548</v>
      </c>
      <c r="AQ74" s="819"/>
      <c r="AR74" s="819"/>
      <c r="AS74" s="819"/>
      <c r="AT74" s="819"/>
      <c r="AU74" s="819" t="s">
        <v>548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6565</v>
      </c>
      <c r="R75" s="868"/>
      <c r="S75" s="868"/>
      <c r="T75" s="868"/>
      <c r="U75" s="818"/>
      <c r="V75" s="869">
        <v>6261</v>
      </c>
      <c r="W75" s="868"/>
      <c r="X75" s="868"/>
      <c r="Y75" s="868"/>
      <c r="Z75" s="818"/>
      <c r="AA75" s="869">
        <v>304</v>
      </c>
      <c r="AB75" s="868"/>
      <c r="AC75" s="868"/>
      <c r="AD75" s="868"/>
      <c r="AE75" s="818"/>
      <c r="AF75" s="869">
        <v>304</v>
      </c>
      <c r="AG75" s="868"/>
      <c r="AH75" s="868"/>
      <c r="AI75" s="868"/>
      <c r="AJ75" s="818"/>
      <c r="AK75" s="869">
        <v>16</v>
      </c>
      <c r="AL75" s="868"/>
      <c r="AM75" s="868"/>
      <c r="AN75" s="868"/>
      <c r="AO75" s="818"/>
      <c r="AP75" s="869" t="s">
        <v>548</v>
      </c>
      <c r="AQ75" s="868"/>
      <c r="AR75" s="868"/>
      <c r="AS75" s="868"/>
      <c r="AT75" s="818"/>
      <c r="AU75" s="869" t="s">
        <v>548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551</v>
      </c>
      <c r="C76" s="862"/>
      <c r="D76" s="862"/>
      <c r="E76" s="862"/>
      <c r="F76" s="862"/>
      <c r="G76" s="862"/>
      <c r="H76" s="862"/>
      <c r="I76" s="862"/>
      <c r="J76" s="862"/>
      <c r="K76" s="862"/>
      <c r="L76" s="862"/>
      <c r="M76" s="862"/>
      <c r="N76" s="862"/>
      <c r="O76" s="862"/>
      <c r="P76" s="863"/>
      <c r="Q76" s="867">
        <v>66</v>
      </c>
      <c r="R76" s="868"/>
      <c r="S76" s="868"/>
      <c r="T76" s="868"/>
      <c r="U76" s="818"/>
      <c r="V76" s="869">
        <v>65</v>
      </c>
      <c r="W76" s="868"/>
      <c r="X76" s="868"/>
      <c r="Y76" s="868"/>
      <c r="Z76" s="818"/>
      <c r="AA76" s="869">
        <v>1</v>
      </c>
      <c r="AB76" s="868"/>
      <c r="AC76" s="868"/>
      <c r="AD76" s="868"/>
      <c r="AE76" s="818"/>
      <c r="AF76" s="869">
        <v>1</v>
      </c>
      <c r="AG76" s="868"/>
      <c r="AH76" s="868"/>
      <c r="AI76" s="868"/>
      <c r="AJ76" s="818"/>
      <c r="AK76" s="869" t="s">
        <v>548</v>
      </c>
      <c r="AL76" s="868"/>
      <c r="AM76" s="868"/>
      <c r="AN76" s="868"/>
      <c r="AO76" s="818"/>
      <c r="AP76" s="869" t="s">
        <v>548</v>
      </c>
      <c r="AQ76" s="868"/>
      <c r="AR76" s="868"/>
      <c r="AS76" s="868"/>
      <c r="AT76" s="818"/>
      <c r="AU76" s="869" t="s">
        <v>548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537</v>
      </c>
      <c r="C77" s="862"/>
      <c r="D77" s="862"/>
      <c r="E77" s="862"/>
      <c r="F77" s="862"/>
      <c r="G77" s="862"/>
      <c r="H77" s="862"/>
      <c r="I77" s="862"/>
      <c r="J77" s="862"/>
      <c r="K77" s="862"/>
      <c r="L77" s="862"/>
      <c r="M77" s="862"/>
      <c r="N77" s="862"/>
      <c r="O77" s="862"/>
      <c r="P77" s="863"/>
      <c r="Q77" s="867">
        <v>64</v>
      </c>
      <c r="R77" s="868"/>
      <c r="S77" s="868"/>
      <c r="T77" s="868"/>
      <c r="U77" s="818"/>
      <c r="V77" s="869">
        <v>64</v>
      </c>
      <c r="W77" s="868"/>
      <c r="X77" s="868"/>
      <c r="Y77" s="868"/>
      <c r="Z77" s="818"/>
      <c r="AA77" s="869">
        <v>1</v>
      </c>
      <c r="AB77" s="868"/>
      <c r="AC77" s="868"/>
      <c r="AD77" s="868"/>
      <c r="AE77" s="818"/>
      <c r="AF77" s="869">
        <v>1</v>
      </c>
      <c r="AG77" s="868"/>
      <c r="AH77" s="868"/>
      <c r="AI77" s="868"/>
      <c r="AJ77" s="818"/>
      <c r="AK77" s="869" t="s">
        <v>548</v>
      </c>
      <c r="AL77" s="868"/>
      <c r="AM77" s="868"/>
      <c r="AN77" s="868"/>
      <c r="AO77" s="818"/>
      <c r="AP77" s="869" t="s">
        <v>548</v>
      </c>
      <c r="AQ77" s="868"/>
      <c r="AR77" s="868"/>
      <c r="AS77" s="868"/>
      <c r="AT77" s="818"/>
      <c r="AU77" s="869" t="s">
        <v>548</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538</v>
      </c>
      <c r="C78" s="862"/>
      <c r="D78" s="862"/>
      <c r="E78" s="862"/>
      <c r="F78" s="862"/>
      <c r="G78" s="862"/>
      <c r="H78" s="862"/>
      <c r="I78" s="862"/>
      <c r="J78" s="862"/>
      <c r="K78" s="862"/>
      <c r="L78" s="862"/>
      <c r="M78" s="862"/>
      <c r="N78" s="862"/>
      <c r="O78" s="862"/>
      <c r="P78" s="863"/>
      <c r="Q78" s="864">
        <v>7</v>
      </c>
      <c r="R78" s="819"/>
      <c r="S78" s="819"/>
      <c r="T78" s="819"/>
      <c r="U78" s="819"/>
      <c r="V78" s="819">
        <v>5</v>
      </c>
      <c r="W78" s="819"/>
      <c r="X78" s="819"/>
      <c r="Y78" s="819"/>
      <c r="Z78" s="819"/>
      <c r="AA78" s="819">
        <v>2</v>
      </c>
      <c r="AB78" s="819"/>
      <c r="AC78" s="819"/>
      <c r="AD78" s="819"/>
      <c r="AE78" s="819"/>
      <c r="AF78" s="819">
        <v>2</v>
      </c>
      <c r="AG78" s="819"/>
      <c r="AH78" s="819"/>
      <c r="AI78" s="819"/>
      <c r="AJ78" s="819"/>
      <c r="AK78" s="819" t="s">
        <v>548</v>
      </c>
      <c r="AL78" s="819"/>
      <c r="AM78" s="819"/>
      <c r="AN78" s="819"/>
      <c r="AO78" s="819"/>
      <c r="AP78" s="819" t="s">
        <v>548</v>
      </c>
      <c r="AQ78" s="819"/>
      <c r="AR78" s="819"/>
      <c r="AS78" s="819"/>
      <c r="AT78" s="819"/>
      <c r="AU78" s="819" t="s">
        <v>548</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539</v>
      </c>
      <c r="C79" s="862"/>
      <c r="D79" s="862"/>
      <c r="E79" s="862"/>
      <c r="F79" s="862"/>
      <c r="G79" s="862"/>
      <c r="H79" s="862"/>
      <c r="I79" s="862"/>
      <c r="J79" s="862"/>
      <c r="K79" s="862"/>
      <c r="L79" s="862"/>
      <c r="M79" s="862"/>
      <c r="N79" s="862"/>
      <c r="O79" s="862"/>
      <c r="P79" s="863"/>
      <c r="Q79" s="864">
        <v>4</v>
      </c>
      <c r="R79" s="819"/>
      <c r="S79" s="819"/>
      <c r="T79" s="819"/>
      <c r="U79" s="819"/>
      <c r="V79" s="819">
        <v>2</v>
      </c>
      <c r="W79" s="819"/>
      <c r="X79" s="819"/>
      <c r="Y79" s="819"/>
      <c r="Z79" s="819"/>
      <c r="AA79" s="819">
        <v>3</v>
      </c>
      <c r="AB79" s="819"/>
      <c r="AC79" s="819"/>
      <c r="AD79" s="819"/>
      <c r="AE79" s="819"/>
      <c r="AF79" s="819">
        <v>3</v>
      </c>
      <c r="AG79" s="819"/>
      <c r="AH79" s="819"/>
      <c r="AI79" s="819"/>
      <c r="AJ79" s="819"/>
      <c r="AK79" s="819">
        <v>0</v>
      </c>
      <c r="AL79" s="819"/>
      <c r="AM79" s="819"/>
      <c r="AN79" s="819"/>
      <c r="AO79" s="819"/>
      <c r="AP79" s="819" t="s">
        <v>548</v>
      </c>
      <c r="AQ79" s="819"/>
      <c r="AR79" s="819"/>
      <c r="AS79" s="819"/>
      <c r="AT79" s="819"/>
      <c r="AU79" s="819" t="s">
        <v>548</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540</v>
      </c>
      <c r="C80" s="862"/>
      <c r="D80" s="862"/>
      <c r="E80" s="862"/>
      <c r="F80" s="862"/>
      <c r="G80" s="862"/>
      <c r="H80" s="862"/>
      <c r="I80" s="862"/>
      <c r="J80" s="862"/>
      <c r="K80" s="862"/>
      <c r="L80" s="862"/>
      <c r="M80" s="862"/>
      <c r="N80" s="862"/>
      <c r="O80" s="862"/>
      <c r="P80" s="863"/>
      <c r="Q80" s="864">
        <v>907</v>
      </c>
      <c r="R80" s="819"/>
      <c r="S80" s="819"/>
      <c r="T80" s="819"/>
      <c r="U80" s="819"/>
      <c r="V80" s="819">
        <v>907</v>
      </c>
      <c r="W80" s="819"/>
      <c r="X80" s="819"/>
      <c r="Y80" s="819"/>
      <c r="Z80" s="819"/>
      <c r="AA80" s="819">
        <v>0</v>
      </c>
      <c r="AB80" s="819"/>
      <c r="AC80" s="819"/>
      <c r="AD80" s="819"/>
      <c r="AE80" s="819"/>
      <c r="AF80" s="819">
        <v>0</v>
      </c>
      <c r="AG80" s="819"/>
      <c r="AH80" s="819"/>
      <c r="AI80" s="819"/>
      <c r="AJ80" s="819"/>
      <c r="AK80" s="819" t="s">
        <v>475</v>
      </c>
      <c r="AL80" s="819"/>
      <c r="AM80" s="819"/>
      <c r="AN80" s="819"/>
      <c r="AO80" s="819"/>
      <c r="AP80" s="819">
        <v>1903</v>
      </c>
      <c r="AQ80" s="819"/>
      <c r="AR80" s="819"/>
      <c r="AS80" s="819"/>
      <c r="AT80" s="819"/>
      <c r="AU80" s="819">
        <v>37</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541</v>
      </c>
      <c r="C81" s="862"/>
      <c r="D81" s="862"/>
      <c r="E81" s="862"/>
      <c r="F81" s="862"/>
      <c r="G81" s="862"/>
      <c r="H81" s="862"/>
      <c r="I81" s="862"/>
      <c r="J81" s="862"/>
      <c r="K81" s="862"/>
      <c r="L81" s="862"/>
      <c r="M81" s="862"/>
      <c r="N81" s="862"/>
      <c r="O81" s="862"/>
      <c r="P81" s="863"/>
      <c r="Q81" s="864">
        <v>863</v>
      </c>
      <c r="R81" s="819"/>
      <c r="S81" s="819"/>
      <c r="T81" s="819"/>
      <c r="U81" s="819"/>
      <c r="V81" s="819">
        <v>853</v>
      </c>
      <c r="W81" s="819"/>
      <c r="X81" s="819"/>
      <c r="Y81" s="819"/>
      <c r="Z81" s="819"/>
      <c r="AA81" s="819">
        <v>10</v>
      </c>
      <c r="AB81" s="819"/>
      <c r="AC81" s="819"/>
      <c r="AD81" s="819"/>
      <c r="AE81" s="819"/>
      <c r="AF81" s="819">
        <v>10</v>
      </c>
      <c r="AG81" s="819"/>
      <c r="AH81" s="819"/>
      <c r="AI81" s="819"/>
      <c r="AJ81" s="819"/>
      <c r="AK81" s="819">
        <v>96</v>
      </c>
      <c r="AL81" s="819"/>
      <c r="AM81" s="819"/>
      <c r="AN81" s="819"/>
      <c r="AO81" s="819"/>
      <c r="AP81" s="819" t="s">
        <v>548</v>
      </c>
      <c r="AQ81" s="819"/>
      <c r="AR81" s="819"/>
      <c r="AS81" s="819"/>
      <c r="AT81" s="819"/>
      <c r="AU81" s="819" t="s">
        <v>548</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542</v>
      </c>
      <c r="C82" s="862"/>
      <c r="D82" s="862"/>
      <c r="E82" s="862"/>
      <c r="F82" s="862"/>
      <c r="G82" s="862"/>
      <c r="H82" s="862"/>
      <c r="I82" s="862"/>
      <c r="J82" s="862"/>
      <c r="K82" s="862"/>
      <c r="L82" s="862"/>
      <c r="M82" s="862"/>
      <c r="N82" s="862"/>
      <c r="O82" s="862"/>
      <c r="P82" s="863"/>
      <c r="Q82" s="864">
        <v>5331</v>
      </c>
      <c r="R82" s="819"/>
      <c r="S82" s="819"/>
      <c r="T82" s="819"/>
      <c r="U82" s="819"/>
      <c r="V82" s="819">
        <v>5216</v>
      </c>
      <c r="W82" s="819"/>
      <c r="X82" s="819"/>
      <c r="Y82" s="819"/>
      <c r="Z82" s="819"/>
      <c r="AA82" s="819">
        <v>115</v>
      </c>
      <c r="AB82" s="819"/>
      <c r="AC82" s="819"/>
      <c r="AD82" s="819"/>
      <c r="AE82" s="819"/>
      <c r="AF82" s="819">
        <v>115</v>
      </c>
      <c r="AG82" s="819"/>
      <c r="AH82" s="819"/>
      <c r="AI82" s="819"/>
      <c r="AJ82" s="819"/>
      <c r="AK82" s="819">
        <v>763</v>
      </c>
      <c r="AL82" s="819"/>
      <c r="AM82" s="819"/>
      <c r="AN82" s="819"/>
      <c r="AO82" s="819"/>
      <c r="AP82" s="819" t="s">
        <v>548</v>
      </c>
      <c r="AQ82" s="819"/>
      <c r="AR82" s="819"/>
      <c r="AS82" s="819"/>
      <c r="AT82" s="819"/>
      <c r="AU82" s="819" t="s">
        <v>548</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543</v>
      </c>
      <c r="C83" s="862"/>
      <c r="D83" s="862"/>
      <c r="E83" s="862"/>
      <c r="F83" s="862"/>
      <c r="G83" s="862"/>
      <c r="H83" s="862"/>
      <c r="I83" s="862"/>
      <c r="J83" s="862"/>
      <c r="K83" s="862"/>
      <c r="L83" s="862"/>
      <c r="M83" s="862"/>
      <c r="N83" s="862"/>
      <c r="O83" s="862"/>
      <c r="P83" s="863"/>
      <c r="Q83" s="864">
        <v>260</v>
      </c>
      <c r="R83" s="819"/>
      <c r="S83" s="819"/>
      <c r="T83" s="819"/>
      <c r="U83" s="819"/>
      <c r="V83" s="819">
        <v>259</v>
      </c>
      <c r="W83" s="819"/>
      <c r="X83" s="819"/>
      <c r="Y83" s="819"/>
      <c r="Z83" s="819"/>
      <c r="AA83" s="819">
        <v>1</v>
      </c>
      <c r="AB83" s="819"/>
      <c r="AC83" s="819"/>
      <c r="AD83" s="819"/>
      <c r="AE83" s="819"/>
      <c r="AF83" s="819">
        <v>48</v>
      </c>
      <c r="AG83" s="819"/>
      <c r="AH83" s="819"/>
      <c r="AI83" s="819"/>
      <c r="AJ83" s="819"/>
      <c r="AK83" s="819" t="s">
        <v>547</v>
      </c>
      <c r="AL83" s="819"/>
      <c r="AM83" s="819"/>
      <c r="AN83" s="819"/>
      <c r="AO83" s="819"/>
      <c r="AP83" s="819" t="s">
        <v>548</v>
      </c>
      <c r="AQ83" s="819"/>
      <c r="AR83" s="819"/>
      <c r="AS83" s="819"/>
      <c r="AT83" s="819"/>
      <c r="AU83" s="819" t="s">
        <v>548</v>
      </c>
      <c r="AV83" s="819"/>
      <c r="AW83" s="819"/>
      <c r="AX83" s="819"/>
      <c r="AY83" s="819"/>
      <c r="AZ83" s="865" t="s">
        <v>546</v>
      </c>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552</v>
      </c>
      <c r="C84" s="862"/>
      <c r="D84" s="862"/>
      <c r="E84" s="862"/>
      <c r="F84" s="862"/>
      <c r="G84" s="862"/>
      <c r="H84" s="862"/>
      <c r="I84" s="862"/>
      <c r="J84" s="862"/>
      <c r="K84" s="862"/>
      <c r="L84" s="862"/>
      <c r="M84" s="862"/>
      <c r="N84" s="862"/>
      <c r="O84" s="862"/>
      <c r="P84" s="863"/>
      <c r="Q84" s="864">
        <v>300</v>
      </c>
      <c r="R84" s="819"/>
      <c r="S84" s="819"/>
      <c r="T84" s="819"/>
      <c r="U84" s="819"/>
      <c r="V84" s="819">
        <v>225</v>
      </c>
      <c r="W84" s="819"/>
      <c r="X84" s="819"/>
      <c r="Y84" s="819"/>
      <c r="Z84" s="819"/>
      <c r="AA84" s="819">
        <v>74</v>
      </c>
      <c r="AB84" s="819"/>
      <c r="AC84" s="819"/>
      <c r="AD84" s="819"/>
      <c r="AE84" s="819"/>
      <c r="AF84" s="819">
        <v>74</v>
      </c>
      <c r="AG84" s="819"/>
      <c r="AH84" s="819"/>
      <c r="AI84" s="819"/>
      <c r="AJ84" s="819"/>
      <c r="AK84" s="819" t="s">
        <v>547</v>
      </c>
      <c r="AL84" s="819"/>
      <c r="AM84" s="819"/>
      <c r="AN84" s="819"/>
      <c r="AO84" s="819"/>
      <c r="AP84" s="819" t="s">
        <v>548</v>
      </c>
      <c r="AQ84" s="819"/>
      <c r="AR84" s="819"/>
      <c r="AS84" s="819"/>
      <c r="AT84" s="819"/>
      <c r="AU84" s="819" t="s">
        <v>548</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553</v>
      </c>
      <c r="C85" s="862"/>
      <c r="D85" s="862"/>
      <c r="E85" s="862"/>
      <c r="F85" s="862"/>
      <c r="G85" s="862"/>
      <c r="H85" s="862"/>
      <c r="I85" s="862"/>
      <c r="J85" s="862"/>
      <c r="K85" s="862"/>
      <c r="L85" s="862"/>
      <c r="M85" s="862"/>
      <c r="N85" s="862"/>
      <c r="O85" s="862"/>
      <c r="P85" s="863"/>
      <c r="Q85" s="864">
        <v>63</v>
      </c>
      <c r="R85" s="819"/>
      <c r="S85" s="819"/>
      <c r="T85" s="819"/>
      <c r="U85" s="819"/>
      <c r="V85" s="819">
        <v>4</v>
      </c>
      <c r="W85" s="819"/>
      <c r="X85" s="819"/>
      <c r="Y85" s="819"/>
      <c r="Z85" s="819"/>
      <c r="AA85" s="819">
        <v>59</v>
      </c>
      <c r="AB85" s="819"/>
      <c r="AC85" s="819"/>
      <c r="AD85" s="819"/>
      <c r="AE85" s="819"/>
      <c r="AF85" s="819">
        <v>59</v>
      </c>
      <c r="AG85" s="819"/>
      <c r="AH85" s="819"/>
      <c r="AI85" s="819"/>
      <c r="AJ85" s="819"/>
      <c r="AK85" s="819">
        <v>63</v>
      </c>
      <c r="AL85" s="819"/>
      <c r="AM85" s="819"/>
      <c r="AN85" s="819"/>
      <c r="AO85" s="819"/>
      <c r="AP85" s="819" t="s">
        <v>548</v>
      </c>
      <c r="AQ85" s="819"/>
      <c r="AR85" s="819"/>
      <c r="AS85" s="819"/>
      <c r="AT85" s="819"/>
      <c r="AU85" s="819" t="s">
        <v>548</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544</v>
      </c>
      <c r="C86" s="862"/>
      <c r="D86" s="862"/>
      <c r="E86" s="862"/>
      <c r="F86" s="862"/>
      <c r="G86" s="862"/>
      <c r="H86" s="862"/>
      <c r="I86" s="862"/>
      <c r="J86" s="862"/>
      <c r="K86" s="862"/>
      <c r="L86" s="862"/>
      <c r="M86" s="862"/>
      <c r="N86" s="862"/>
      <c r="O86" s="862"/>
      <c r="P86" s="863"/>
      <c r="Q86" s="864">
        <v>169</v>
      </c>
      <c r="R86" s="819"/>
      <c r="S86" s="819"/>
      <c r="T86" s="819"/>
      <c r="U86" s="819"/>
      <c r="V86" s="819">
        <v>168</v>
      </c>
      <c r="W86" s="819"/>
      <c r="X86" s="819"/>
      <c r="Y86" s="819"/>
      <c r="Z86" s="819"/>
      <c r="AA86" s="819">
        <v>1</v>
      </c>
      <c r="AB86" s="819"/>
      <c r="AC86" s="819"/>
      <c r="AD86" s="819"/>
      <c r="AE86" s="819"/>
      <c r="AF86" s="819">
        <v>1</v>
      </c>
      <c r="AG86" s="819"/>
      <c r="AH86" s="819"/>
      <c r="AI86" s="819"/>
      <c r="AJ86" s="819"/>
      <c r="AK86" s="819">
        <v>1</v>
      </c>
      <c r="AL86" s="819"/>
      <c r="AM86" s="819"/>
      <c r="AN86" s="819"/>
      <c r="AO86" s="819"/>
      <c r="AP86" s="819" t="s">
        <v>475</v>
      </c>
      <c r="AQ86" s="819"/>
      <c r="AR86" s="819"/>
      <c r="AS86" s="819"/>
      <c r="AT86" s="819"/>
      <c r="AU86" s="819" t="s">
        <v>475</v>
      </c>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t="s">
        <v>545</v>
      </c>
      <c r="C87" s="871"/>
      <c r="D87" s="871"/>
      <c r="E87" s="871"/>
      <c r="F87" s="871"/>
      <c r="G87" s="871"/>
      <c r="H87" s="871"/>
      <c r="I87" s="871"/>
      <c r="J87" s="871"/>
      <c r="K87" s="871"/>
      <c r="L87" s="871"/>
      <c r="M87" s="871"/>
      <c r="N87" s="871"/>
      <c r="O87" s="871"/>
      <c r="P87" s="872"/>
      <c r="Q87" s="873">
        <v>199353</v>
      </c>
      <c r="R87" s="874"/>
      <c r="S87" s="874"/>
      <c r="T87" s="874"/>
      <c r="U87" s="874"/>
      <c r="V87" s="874">
        <v>190721</v>
      </c>
      <c r="W87" s="874"/>
      <c r="X87" s="874"/>
      <c r="Y87" s="874"/>
      <c r="Z87" s="874"/>
      <c r="AA87" s="874">
        <v>8632</v>
      </c>
      <c r="AB87" s="874"/>
      <c r="AC87" s="874"/>
      <c r="AD87" s="874"/>
      <c r="AE87" s="874"/>
      <c r="AF87" s="874">
        <v>8632</v>
      </c>
      <c r="AG87" s="874"/>
      <c r="AH87" s="874"/>
      <c r="AI87" s="874"/>
      <c r="AJ87" s="874"/>
      <c r="AK87" s="874">
        <v>1404</v>
      </c>
      <c r="AL87" s="874"/>
      <c r="AM87" s="874"/>
      <c r="AN87" s="874"/>
      <c r="AO87" s="874"/>
      <c r="AP87" s="874" t="s">
        <v>548</v>
      </c>
      <c r="AQ87" s="874"/>
      <c r="AR87" s="874"/>
      <c r="AS87" s="874"/>
      <c r="AT87" s="874"/>
      <c r="AU87" s="874" t="s">
        <v>548</v>
      </c>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10940</v>
      </c>
      <c r="AG88" s="830"/>
      <c r="AH88" s="830"/>
      <c r="AI88" s="830"/>
      <c r="AJ88" s="830"/>
      <c r="AK88" s="827"/>
      <c r="AL88" s="827"/>
      <c r="AM88" s="827"/>
      <c r="AN88" s="827"/>
      <c r="AO88" s="827"/>
      <c r="AP88" s="830">
        <v>5576</v>
      </c>
      <c r="AQ88" s="830"/>
      <c r="AR88" s="830"/>
      <c r="AS88" s="830"/>
      <c r="AT88" s="830"/>
      <c r="AU88" s="830">
        <v>688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287</v>
      </c>
      <c r="AG109" s="883"/>
      <c r="AH109" s="883"/>
      <c r="AI109" s="883"/>
      <c r="AJ109" s="884"/>
      <c r="AK109" s="882" t="s">
        <v>286</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287</v>
      </c>
      <c r="BW109" s="883"/>
      <c r="BX109" s="883"/>
      <c r="BY109" s="883"/>
      <c r="BZ109" s="884"/>
      <c r="CA109" s="882" t="s">
        <v>286</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287</v>
      </c>
      <c r="DM109" s="883"/>
      <c r="DN109" s="883"/>
      <c r="DO109" s="883"/>
      <c r="DP109" s="884"/>
      <c r="DQ109" s="882" t="s">
        <v>286</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518735</v>
      </c>
      <c r="AB110" s="890"/>
      <c r="AC110" s="890"/>
      <c r="AD110" s="890"/>
      <c r="AE110" s="891"/>
      <c r="AF110" s="892">
        <v>488167</v>
      </c>
      <c r="AG110" s="890"/>
      <c r="AH110" s="890"/>
      <c r="AI110" s="890"/>
      <c r="AJ110" s="891"/>
      <c r="AK110" s="892">
        <v>446285</v>
      </c>
      <c r="AL110" s="890"/>
      <c r="AM110" s="890"/>
      <c r="AN110" s="890"/>
      <c r="AO110" s="891"/>
      <c r="AP110" s="893">
        <v>16.399999999999999</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4186583</v>
      </c>
      <c r="BR110" s="927"/>
      <c r="BS110" s="927"/>
      <c r="BT110" s="927"/>
      <c r="BU110" s="927"/>
      <c r="BV110" s="927">
        <v>4109211</v>
      </c>
      <c r="BW110" s="927"/>
      <c r="BX110" s="927"/>
      <c r="BY110" s="927"/>
      <c r="BZ110" s="927"/>
      <c r="CA110" s="927">
        <v>4220847</v>
      </c>
      <c r="CB110" s="927"/>
      <c r="CC110" s="927"/>
      <c r="CD110" s="927"/>
      <c r="CE110" s="927"/>
      <c r="CF110" s="941">
        <v>155.5</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1276326</v>
      </c>
      <c r="BR112" s="920"/>
      <c r="BS112" s="920"/>
      <c r="BT112" s="920"/>
      <c r="BU112" s="920"/>
      <c r="BV112" s="920">
        <v>1179965</v>
      </c>
      <c r="BW112" s="920"/>
      <c r="BX112" s="920"/>
      <c r="BY112" s="920"/>
      <c r="BZ112" s="920"/>
      <c r="CA112" s="920">
        <v>1122327</v>
      </c>
      <c r="CB112" s="920"/>
      <c r="CC112" s="920"/>
      <c r="CD112" s="920"/>
      <c r="CE112" s="920"/>
      <c r="CF112" s="914">
        <v>41.4</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120092</v>
      </c>
      <c r="AB113" s="934"/>
      <c r="AC113" s="934"/>
      <c r="AD113" s="934"/>
      <c r="AE113" s="935"/>
      <c r="AF113" s="936">
        <v>111141</v>
      </c>
      <c r="AG113" s="934"/>
      <c r="AH113" s="934"/>
      <c r="AI113" s="934"/>
      <c r="AJ113" s="935"/>
      <c r="AK113" s="936">
        <v>66894</v>
      </c>
      <c r="AL113" s="934"/>
      <c r="AM113" s="934"/>
      <c r="AN113" s="934"/>
      <c r="AO113" s="935"/>
      <c r="AP113" s="937">
        <v>2.5</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795876</v>
      </c>
      <c r="BR113" s="920"/>
      <c r="BS113" s="920"/>
      <c r="BT113" s="920"/>
      <c r="BU113" s="920"/>
      <c r="BV113" s="920">
        <v>708794</v>
      </c>
      <c r="BW113" s="920"/>
      <c r="BX113" s="920"/>
      <c r="BY113" s="920"/>
      <c r="BZ113" s="920"/>
      <c r="CA113" s="920">
        <v>688323</v>
      </c>
      <c r="CB113" s="920"/>
      <c r="CC113" s="920"/>
      <c r="CD113" s="920"/>
      <c r="CE113" s="920"/>
      <c r="CF113" s="914">
        <v>25.4</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116699</v>
      </c>
      <c r="AB114" s="959"/>
      <c r="AC114" s="959"/>
      <c r="AD114" s="959"/>
      <c r="AE114" s="960"/>
      <c r="AF114" s="961">
        <v>153353</v>
      </c>
      <c r="AG114" s="959"/>
      <c r="AH114" s="959"/>
      <c r="AI114" s="959"/>
      <c r="AJ114" s="960"/>
      <c r="AK114" s="961">
        <v>166318</v>
      </c>
      <c r="AL114" s="959"/>
      <c r="AM114" s="959"/>
      <c r="AN114" s="959"/>
      <c r="AO114" s="960"/>
      <c r="AP114" s="962">
        <v>6.1</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1115445</v>
      </c>
      <c r="BR114" s="920"/>
      <c r="BS114" s="920"/>
      <c r="BT114" s="920"/>
      <c r="BU114" s="920"/>
      <c r="BV114" s="920">
        <v>1127173</v>
      </c>
      <c r="BW114" s="920"/>
      <c r="BX114" s="920"/>
      <c r="BY114" s="920"/>
      <c r="BZ114" s="920"/>
      <c r="CA114" s="920">
        <v>1050969</v>
      </c>
      <c r="CB114" s="920"/>
      <c r="CC114" s="920"/>
      <c r="CD114" s="920"/>
      <c r="CE114" s="920"/>
      <c r="CF114" s="914">
        <v>38.700000000000003</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138</v>
      </c>
      <c r="AB116" s="959"/>
      <c r="AC116" s="959"/>
      <c r="AD116" s="959"/>
      <c r="AE116" s="960"/>
      <c r="AF116" s="961">
        <v>138</v>
      </c>
      <c r="AG116" s="959"/>
      <c r="AH116" s="959"/>
      <c r="AI116" s="959"/>
      <c r="AJ116" s="960"/>
      <c r="AK116" s="961">
        <v>253</v>
      </c>
      <c r="AL116" s="959"/>
      <c r="AM116" s="959"/>
      <c r="AN116" s="959"/>
      <c r="AO116" s="960"/>
      <c r="AP116" s="962">
        <v>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755664</v>
      </c>
      <c r="AB117" s="966"/>
      <c r="AC117" s="966"/>
      <c r="AD117" s="966"/>
      <c r="AE117" s="967"/>
      <c r="AF117" s="965">
        <v>752799</v>
      </c>
      <c r="AG117" s="966"/>
      <c r="AH117" s="966"/>
      <c r="AI117" s="966"/>
      <c r="AJ117" s="967"/>
      <c r="AK117" s="965">
        <v>679750</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287</v>
      </c>
      <c r="AG118" s="883"/>
      <c r="AH118" s="883"/>
      <c r="AI118" s="883"/>
      <c r="AJ118" s="884"/>
      <c r="AK118" s="882" t="s">
        <v>286</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7374230</v>
      </c>
      <c r="BR118" s="986"/>
      <c r="BS118" s="986"/>
      <c r="BT118" s="986"/>
      <c r="BU118" s="986"/>
      <c r="BV118" s="986">
        <v>7125143</v>
      </c>
      <c r="BW118" s="986"/>
      <c r="BX118" s="986"/>
      <c r="BY118" s="986"/>
      <c r="BZ118" s="986"/>
      <c r="CA118" s="986">
        <v>7082466</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1546267</v>
      </c>
      <c r="BR119" s="927"/>
      <c r="BS119" s="927"/>
      <c r="BT119" s="927"/>
      <c r="BU119" s="927"/>
      <c r="BV119" s="927">
        <v>2014818</v>
      </c>
      <c r="BW119" s="927"/>
      <c r="BX119" s="927"/>
      <c r="BY119" s="927"/>
      <c r="BZ119" s="927"/>
      <c r="CA119" s="927">
        <v>2139567</v>
      </c>
      <c r="CB119" s="927"/>
      <c r="CC119" s="927"/>
      <c r="CD119" s="927"/>
      <c r="CE119" s="927"/>
      <c r="CF119" s="941">
        <v>78.8</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t="s">
        <v>112</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741589</v>
      </c>
      <c r="DH120" s="927"/>
      <c r="DI120" s="927"/>
      <c r="DJ120" s="927"/>
      <c r="DK120" s="927"/>
      <c r="DL120" s="927">
        <v>672817</v>
      </c>
      <c r="DM120" s="927"/>
      <c r="DN120" s="927"/>
      <c r="DO120" s="927"/>
      <c r="DP120" s="927"/>
      <c r="DQ120" s="927">
        <v>627334</v>
      </c>
      <c r="DR120" s="927"/>
      <c r="DS120" s="927"/>
      <c r="DT120" s="927"/>
      <c r="DU120" s="927"/>
      <c r="DV120" s="928">
        <v>23.1</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4249943</v>
      </c>
      <c r="BR121" s="986"/>
      <c r="BS121" s="986"/>
      <c r="BT121" s="986"/>
      <c r="BU121" s="986"/>
      <c r="BV121" s="986">
        <v>4359651</v>
      </c>
      <c r="BW121" s="986"/>
      <c r="BX121" s="986"/>
      <c r="BY121" s="986"/>
      <c r="BZ121" s="986"/>
      <c r="CA121" s="986">
        <v>4250833</v>
      </c>
      <c r="CB121" s="986"/>
      <c r="CC121" s="986"/>
      <c r="CD121" s="986"/>
      <c r="CE121" s="986"/>
      <c r="CF121" s="1024">
        <v>156.69999999999999</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534737</v>
      </c>
      <c r="DH121" s="920"/>
      <c r="DI121" s="920"/>
      <c r="DJ121" s="920"/>
      <c r="DK121" s="920"/>
      <c r="DL121" s="920">
        <v>507148</v>
      </c>
      <c r="DM121" s="920"/>
      <c r="DN121" s="920"/>
      <c r="DO121" s="920"/>
      <c r="DP121" s="920"/>
      <c r="DQ121" s="920">
        <v>494993</v>
      </c>
      <c r="DR121" s="920"/>
      <c r="DS121" s="920"/>
      <c r="DT121" s="920"/>
      <c r="DU121" s="920"/>
      <c r="DV121" s="921">
        <v>18.2</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437</v>
      </c>
      <c r="BP122" s="994"/>
      <c r="BQ122" s="1034">
        <v>5796210</v>
      </c>
      <c r="BR122" s="1035"/>
      <c r="BS122" s="1035"/>
      <c r="BT122" s="1035"/>
      <c r="BU122" s="1035"/>
      <c r="BV122" s="1035">
        <v>6374469</v>
      </c>
      <c r="BW122" s="1035"/>
      <c r="BX122" s="1035"/>
      <c r="BY122" s="1035"/>
      <c r="BZ122" s="1035"/>
      <c r="CA122" s="1035">
        <v>6390400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57</v>
      </c>
      <c r="BR123" s="1027"/>
      <c r="BS123" s="1027"/>
      <c r="BT123" s="1027"/>
      <c r="BU123" s="1027"/>
      <c r="BV123" s="1027">
        <v>27.2</v>
      </c>
      <c r="BW123" s="1027"/>
      <c r="BX123" s="1027"/>
      <c r="BY123" s="1027"/>
      <c r="BZ123" s="1027"/>
      <c r="CA123" s="1027">
        <v>25.5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448</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450</v>
      </c>
      <c r="DM127" s="1048"/>
      <c r="DN127" s="1048"/>
      <c r="DO127" s="1048"/>
      <c r="DP127" s="1048"/>
      <c r="DQ127" s="1048" t="s">
        <v>450</v>
      </c>
      <c r="DR127" s="1048"/>
      <c r="DS127" s="1048"/>
      <c r="DT127" s="1048"/>
      <c r="DU127" s="1048"/>
      <c r="DV127" s="1049" t="s">
        <v>450</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436</v>
      </c>
      <c r="AB128" s="1090"/>
      <c r="AC128" s="1090"/>
      <c r="AD128" s="1090"/>
      <c r="AE128" s="1091"/>
      <c r="AF128" s="1092">
        <v>529</v>
      </c>
      <c r="AG128" s="1090"/>
      <c r="AH128" s="1090"/>
      <c r="AI128" s="1090"/>
      <c r="AJ128" s="1091"/>
      <c r="AK128" s="1092">
        <v>1971</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3189896</v>
      </c>
      <c r="AB129" s="959"/>
      <c r="AC129" s="959"/>
      <c r="AD129" s="959"/>
      <c r="AE129" s="960"/>
      <c r="AF129" s="961">
        <v>3155345</v>
      </c>
      <c r="AG129" s="959"/>
      <c r="AH129" s="959"/>
      <c r="AI129" s="959"/>
      <c r="AJ129" s="960"/>
      <c r="AK129" s="961">
        <v>3146292</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423971</v>
      </c>
      <c r="AB130" s="959"/>
      <c r="AC130" s="959"/>
      <c r="AD130" s="959"/>
      <c r="AE130" s="960"/>
      <c r="AF130" s="961">
        <v>398075</v>
      </c>
      <c r="AG130" s="959"/>
      <c r="AH130" s="959"/>
      <c r="AI130" s="959"/>
      <c r="AJ130" s="960"/>
      <c r="AK130" s="961">
        <v>432749</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25.5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2765925</v>
      </c>
      <c r="AB131" s="998"/>
      <c r="AC131" s="998"/>
      <c r="AD131" s="998"/>
      <c r="AE131" s="999"/>
      <c r="AF131" s="1000">
        <v>2757270</v>
      </c>
      <c r="AG131" s="998"/>
      <c r="AH131" s="998"/>
      <c r="AI131" s="998"/>
      <c r="AJ131" s="999"/>
      <c r="AK131" s="1000">
        <v>2713543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11.97635511</v>
      </c>
      <c r="AB132" s="1104"/>
      <c r="AC132" s="1104"/>
      <c r="AD132" s="1104"/>
      <c r="AE132" s="1105"/>
      <c r="AF132" s="1106">
        <v>12.845858399999999</v>
      </c>
      <c r="AG132" s="1104"/>
      <c r="AH132" s="1104"/>
      <c r="AI132" s="1104"/>
      <c r="AJ132" s="1105"/>
      <c r="AK132" s="1106">
        <v>9.0298919160000004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12.5</v>
      </c>
      <c r="AB133" s="1111"/>
      <c r="AC133" s="1111"/>
      <c r="AD133" s="1111"/>
      <c r="AE133" s="1112"/>
      <c r="AF133" s="1110">
        <v>12.3</v>
      </c>
      <c r="AG133" s="1111"/>
      <c r="AH133" s="1111"/>
      <c r="AI133" s="1111"/>
      <c r="AJ133" s="1112"/>
      <c r="AK133" s="1110">
        <v>11.2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AG74" sqref="AG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H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830170</v>
      </c>
      <c r="L9" s="264">
        <v>90157</v>
      </c>
      <c r="M9" s="265">
        <v>138183</v>
      </c>
      <c r="N9" s="266">
        <v>-34.799999999999997</v>
      </c>
    </row>
    <row r="10" spans="1:16">
      <c r="A10" s="248"/>
      <c r="B10" s="244"/>
      <c r="C10" s="244"/>
      <c r="D10" s="244"/>
      <c r="E10" s="244"/>
      <c r="F10" s="244"/>
      <c r="G10" s="1119" t="s">
        <v>471</v>
      </c>
      <c r="H10" s="1120"/>
      <c r="I10" s="1120"/>
      <c r="J10" s="1121"/>
      <c r="K10" s="267">
        <v>95782</v>
      </c>
      <c r="L10" s="268">
        <v>10402</v>
      </c>
      <c r="M10" s="269">
        <v>15438</v>
      </c>
      <c r="N10" s="270">
        <v>-32.6</v>
      </c>
    </row>
    <row r="11" spans="1:16" ht="13.5" customHeight="1">
      <c r="A11" s="248"/>
      <c r="B11" s="244"/>
      <c r="C11" s="244"/>
      <c r="D11" s="244"/>
      <c r="E11" s="244"/>
      <c r="F11" s="244"/>
      <c r="G11" s="1119" t="s">
        <v>472</v>
      </c>
      <c r="H11" s="1120"/>
      <c r="I11" s="1120"/>
      <c r="J11" s="1121"/>
      <c r="K11" s="267">
        <v>67517</v>
      </c>
      <c r="L11" s="268">
        <v>7332</v>
      </c>
      <c r="M11" s="269">
        <v>22352</v>
      </c>
      <c r="N11" s="270">
        <v>-67.2</v>
      </c>
    </row>
    <row r="12" spans="1:16" ht="13.5" customHeight="1">
      <c r="A12" s="248"/>
      <c r="B12" s="244"/>
      <c r="C12" s="244"/>
      <c r="D12" s="244"/>
      <c r="E12" s="244"/>
      <c r="F12" s="244"/>
      <c r="G12" s="1119" t="s">
        <v>473</v>
      </c>
      <c r="H12" s="1120"/>
      <c r="I12" s="1120"/>
      <c r="J12" s="1121"/>
      <c r="K12" s="267">
        <v>113333</v>
      </c>
      <c r="L12" s="268">
        <v>12308</v>
      </c>
      <c r="M12" s="269">
        <v>2530</v>
      </c>
      <c r="N12" s="270">
        <v>386.5</v>
      </c>
    </row>
    <row r="13" spans="1:16" ht="13.5" customHeight="1">
      <c r="A13" s="248"/>
      <c r="B13" s="244"/>
      <c r="C13" s="244"/>
      <c r="D13" s="244"/>
      <c r="E13" s="244"/>
      <c r="F13" s="244"/>
      <c r="G13" s="1119" t="s">
        <v>474</v>
      </c>
      <c r="H13" s="1120"/>
      <c r="I13" s="1120"/>
      <c r="J13" s="1121"/>
      <c r="K13" s="267" t="s">
        <v>475</v>
      </c>
      <c r="L13" s="268" t="s">
        <v>475</v>
      </c>
      <c r="M13" s="269" t="s">
        <v>475</v>
      </c>
      <c r="N13" s="270" t="s">
        <v>475</v>
      </c>
    </row>
    <row r="14" spans="1:16" ht="13.5" customHeight="1">
      <c r="A14" s="248"/>
      <c r="B14" s="244"/>
      <c r="C14" s="244"/>
      <c r="D14" s="244"/>
      <c r="E14" s="244"/>
      <c r="F14" s="244"/>
      <c r="G14" s="1119" t="s">
        <v>476</v>
      </c>
      <c r="H14" s="1120"/>
      <c r="I14" s="1120"/>
      <c r="J14" s="1121"/>
      <c r="K14" s="267">
        <v>25838</v>
      </c>
      <c r="L14" s="268">
        <v>2806</v>
      </c>
      <c r="M14" s="269">
        <v>5605</v>
      </c>
      <c r="N14" s="270">
        <v>-49.9</v>
      </c>
    </row>
    <row r="15" spans="1:16" ht="13.5" customHeight="1">
      <c r="A15" s="248"/>
      <c r="B15" s="244"/>
      <c r="C15" s="244"/>
      <c r="D15" s="244"/>
      <c r="E15" s="244"/>
      <c r="F15" s="244"/>
      <c r="G15" s="1119" t="s">
        <v>477</v>
      </c>
      <c r="H15" s="1120"/>
      <c r="I15" s="1120"/>
      <c r="J15" s="1121"/>
      <c r="K15" s="267">
        <v>5000</v>
      </c>
      <c r="L15" s="268">
        <v>543</v>
      </c>
      <c r="M15" s="269">
        <v>3103</v>
      </c>
      <c r="N15" s="270">
        <v>-82.5</v>
      </c>
    </row>
    <row r="16" spans="1:16">
      <c r="A16" s="248"/>
      <c r="B16" s="244"/>
      <c r="C16" s="244"/>
      <c r="D16" s="244"/>
      <c r="E16" s="244"/>
      <c r="F16" s="244"/>
      <c r="G16" s="1122" t="s">
        <v>478</v>
      </c>
      <c r="H16" s="1123"/>
      <c r="I16" s="1123"/>
      <c r="J16" s="1124"/>
      <c r="K16" s="268">
        <v>-72487</v>
      </c>
      <c r="L16" s="268">
        <v>-7872</v>
      </c>
      <c r="M16" s="269">
        <v>-15159</v>
      </c>
      <c r="N16" s="270">
        <v>-48.1</v>
      </c>
    </row>
    <row r="17" spans="1:16">
      <c r="A17" s="248"/>
      <c r="B17" s="244"/>
      <c r="C17" s="244"/>
      <c r="D17" s="244"/>
      <c r="E17" s="244"/>
      <c r="F17" s="244"/>
      <c r="G17" s="1122" t="s">
        <v>169</v>
      </c>
      <c r="H17" s="1123"/>
      <c r="I17" s="1123"/>
      <c r="J17" s="1124"/>
      <c r="K17" s="268">
        <v>1065153</v>
      </c>
      <c r="L17" s="268">
        <v>115677</v>
      </c>
      <c r="M17" s="269">
        <v>172052</v>
      </c>
      <c r="N17" s="270">
        <v>-32.799999999999997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10.43</v>
      </c>
      <c r="L21" s="281">
        <v>15.52</v>
      </c>
      <c r="M21" s="282">
        <v>-5.09</v>
      </c>
      <c r="N21" s="249"/>
      <c r="O21" s="283"/>
      <c r="P21" s="279"/>
    </row>
    <row r="22" spans="1:16" s="284" customFormat="1">
      <c r="A22" s="279"/>
      <c r="B22" s="249"/>
      <c r="C22" s="249"/>
      <c r="D22" s="249"/>
      <c r="E22" s="249"/>
      <c r="F22" s="249"/>
      <c r="G22" s="1114" t="s">
        <v>484</v>
      </c>
      <c r="H22" s="1115"/>
      <c r="I22" s="1115"/>
      <c r="J22" s="1116"/>
      <c r="K22" s="285">
        <v>96.9</v>
      </c>
      <c r="L22" s="286">
        <v>95.8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446285</v>
      </c>
      <c r="L32" s="294">
        <v>48467</v>
      </c>
      <c r="M32" s="295">
        <v>106666</v>
      </c>
      <c r="N32" s="296">
        <v>-54.6</v>
      </c>
    </row>
    <row r="33" spans="1:16" ht="13.5" customHeight="1">
      <c r="A33" s="248"/>
      <c r="B33" s="244"/>
      <c r="C33" s="244"/>
      <c r="D33" s="244"/>
      <c r="E33" s="244"/>
      <c r="F33" s="244"/>
      <c r="G33" s="1130" t="s">
        <v>488</v>
      </c>
      <c r="H33" s="1131"/>
      <c r="I33" s="1131"/>
      <c r="J33" s="1132"/>
      <c r="K33" s="294" t="s">
        <v>475</v>
      </c>
      <c r="L33" s="294" t="s">
        <v>475</v>
      </c>
      <c r="M33" s="295" t="s">
        <v>475</v>
      </c>
      <c r="N33" s="296" t="s">
        <v>475</v>
      </c>
    </row>
    <row r="34" spans="1:16" ht="27" customHeight="1">
      <c r="A34" s="248"/>
      <c r="B34" s="244"/>
      <c r="C34" s="244"/>
      <c r="D34" s="244"/>
      <c r="E34" s="244"/>
      <c r="F34" s="244"/>
      <c r="G34" s="1130" t="s">
        <v>489</v>
      </c>
      <c r="H34" s="1131"/>
      <c r="I34" s="1131"/>
      <c r="J34" s="1132"/>
      <c r="K34" s="294" t="s">
        <v>475</v>
      </c>
      <c r="L34" s="294" t="s">
        <v>475</v>
      </c>
      <c r="M34" s="295">
        <v>439</v>
      </c>
      <c r="N34" s="296" t="s">
        <v>475</v>
      </c>
    </row>
    <row r="35" spans="1:16" ht="27" customHeight="1">
      <c r="A35" s="248"/>
      <c r="B35" s="244"/>
      <c r="C35" s="244"/>
      <c r="D35" s="244"/>
      <c r="E35" s="244"/>
      <c r="F35" s="244"/>
      <c r="G35" s="1130" t="s">
        <v>490</v>
      </c>
      <c r="H35" s="1131"/>
      <c r="I35" s="1131"/>
      <c r="J35" s="1132"/>
      <c r="K35" s="294">
        <v>66894</v>
      </c>
      <c r="L35" s="294">
        <v>7265</v>
      </c>
      <c r="M35" s="295">
        <v>24405</v>
      </c>
      <c r="N35" s="296">
        <v>-70.2</v>
      </c>
    </row>
    <row r="36" spans="1:16" ht="27" customHeight="1">
      <c r="A36" s="248"/>
      <c r="B36" s="244"/>
      <c r="C36" s="244"/>
      <c r="D36" s="244"/>
      <c r="E36" s="244"/>
      <c r="F36" s="244"/>
      <c r="G36" s="1130" t="s">
        <v>491</v>
      </c>
      <c r="H36" s="1131"/>
      <c r="I36" s="1131"/>
      <c r="J36" s="1132"/>
      <c r="K36" s="294">
        <v>166318</v>
      </c>
      <c r="L36" s="294">
        <v>18062</v>
      </c>
      <c r="M36" s="295">
        <v>4847</v>
      </c>
      <c r="N36" s="296">
        <v>272.60000000000002</v>
      </c>
    </row>
    <row r="37" spans="1:16" ht="13.5" customHeight="1">
      <c r="A37" s="248"/>
      <c r="B37" s="244"/>
      <c r="C37" s="244"/>
      <c r="D37" s="244"/>
      <c r="E37" s="244"/>
      <c r="F37" s="244"/>
      <c r="G37" s="1130" t="s">
        <v>492</v>
      </c>
      <c r="H37" s="1131"/>
      <c r="I37" s="1131"/>
      <c r="J37" s="1132"/>
      <c r="K37" s="294" t="s">
        <v>475</v>
      </c>
      <c r="L37" s="294" t="s">
        <v>475</v>
      </c>
      <c r="M37" s="295">
        <v>2124</v>
      </c>
      <c r="N37" s="296" t="s">
        <v>475</v>
      </c>
    </row>
    <row r="38" spans="1:16" ht="27" customHeight="1">
      <c r="A38" s="248"/>
      <c r="B38" s="244"/>
      <c r="C38" s="244"/>
      <c r="D38" s="244"/>
      <c r="E38" s="244"/>
      <c r="F38" s="244"/>
      <c r="G38" s="1133" t="s">
        <v>493</v>
      </c>
      <c r="H38" s="1134"/>
      <c r="I38" s="1134"/>
      <c r="J38" s="1135"/>
      <c r="K38" s="297">
        <v>253</v>
      </c>
      <c r="L38" s="297">
        <v>27</v>
      </c>
      <c r="M38" s="298">
        <v>33</v>
      </c>
      <c r="N38" s="299">
        <v>-18.2</v>
      </c>
      <c r="O38" s="293"/>
    </row>
    <row r="39" spans="1:16">
      <c r="A39" s="248"/>
      <c r="B39" s="244"/>
      <c r="C39" s="244"/>
      <c r="D39" s="244"/>
      <c r="E39" s="244"/>
      <c r="F39" s="244"/>
      <c r="G39" s="1133" t="s">
        <v>494</v>
      </c>
      <c r="H39" s="1134"/>
      <c r="I39" s="1134"/>
      <c r="J39" s="1135"/>
      <c r="K39" s="300">
        <v>-1971</v>
      </c>
      <c r="L39" s="300">
        <v>-214</v>
      </c>
      <c r="M39" s="301">
        <v>-5315</v>
      </c>
      <c r="N39" s="302">
        <v>-96</v>
      </c>
      <c r="O39" s="293"/>
    </row>
    <row r="40" spans="1:16" ht="27" customHeight="1">
      <c r="A40" s="248"/>
      <c r="B40" s="244"/>
      <c r="C40" s="244"/>
      <c r="D40" s="244"/>
      <c r="E40" s="244"/>
      <c r="F40" s="244"/>
      <c r="G40" s="1130" t="s">
        <v>495</v>
      </c>
      <c r="H40" s="1131"/>
      <c r="I40" s="1131"/>
      <c r="J40" s="1132"/>
      <c r="K40" s="300">
        <v>-432749</v>
      </c>
      <c r="L40" s="300">
        <v>-46997</v>
      </c>
      <c r="M40" s="301">
        <v>-96584</v>
      </c>
      <c r="N40" s="302">
        <v>-51.3</v>
      </c>
      <c r="O40" s="293"/>
    </row>
    <row r="41" spans="1:16">
      <c r="A41" s="248"/>
      <c r="B41" s="244"/>
      <c r="C41" s="244"/>
      <c r="D41" s="244"/>
      <c r="E41" s="244"/>
      <c r="F41" s="244"/>
      <c r="G41" s="1136" t="s">
        <v>281</v>
      </c>
      <c r="H41" s="1137"/>
      <c r="I41" s="1137"/>
      <c r="J41" s="1138"/>
      <c r="K41" s="294">
        <v>245030</v>
      </c>
      <c r="L41" s="300">
        <v>26611</v>
      </c>
      <c r="M41" s="301">
        <v>36615</v>
      </c>
      <c r="N41" s="302">
        <v>-27.3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569049</v>
      </c>
      <c r="J51" s="320">
        <v>59208</v>
      </c>
      <c r="K51" s="321">
        <v>7.4</v>
      </c>
      <c r="L51" s="322">
        <v>192544</v>
      </c>
      <c r="M51" s="323">
        <v>10.4</v>
      </c>
      <c r="N51" s="324">
        <v>-3</v>
      </c>
    </row>
    <row r="52" spans="1:14">
      <c r="A52" s="248"/>
      <c r="B52" s="244"/>
      <c r="C52" s="244"/>
      <c r="D52" s="244"/>
      <c r="E52" s="244"/>
      <c r="F52" s="244"/>
      <c r="G52" s="325"/>
      <c r="H52" s="326" t="s">
        <v>506</v>
      </c>
      <c r="I52" s="327">
        <v>259067</v>
      </c>
      <c r="J52" s="328">
        <v>26955</v>
      </c>
      <c r="K52" s="329">
        <v>-33.200000000000003</v>
      </c>
      <c r="L52" s="330">
        <v>82235</v>
      </c>
      <c r="M52" s="331">
        <v>-8.1</v>
      </c>
      <c r="N52" s="332">
        <v>-25.1</v>
      </c>
    </row>
    <row r="53" spans="1:14">
      <c r="A53" s="248"/>
      <c r="B53" s="244"/>
      <c r="C53" s="244"/>
      <c r="D53" s="244"/>
      <c r="E53" s="244"/>
      <c r="F53" s="244"/>
      <c r="G53" s="310" t="s">
        <v>507</v>
      </c>
      <c r="H53" s="311"/>
      <c r="I53" s="319">
        <v>647095</v>
      </c>
      <c r="J53" s="320">
        <v>68628</v>
      </c>
      <c r="K53" s="321">
        <v>15.9</v>
      </c>
      <c r="L53" s="322">
        <v>146140</v>
      </c>
      <c r="M53" s="323">
        <v>-24.1</v>
      </c>
      <c r="N53" s="324">
        <v>40</v>
      </c>
    </row>
    <row r="54" spans="1:14">
      <c r="A54" s="248"/>
      <c r="B54" s="244"/>
      <c r="C54" s="244"/>
      <c r="D54" s="244"/>
      <c r="E54" s="244"/>
      <c r="F54" s="244"/>
      <c r="G54" s="325"/>
      <c r="H54" s="326" t="s">
        <v>506</v>
      </c>
      <c r="I54" s="327">
        <v>192343</v>
      </c>
      <c r="J54" s="328">
        <v>20399</v>
      </c>
      <c r="K54" s="329">
        <v>-24.3</v>
      </c>
      <c r="L54" s="330">
        <v>75451</v>
      </c>
      <c r="M54" s="331">
        <v>-8.1999999999999993</v>
      </c>
      <c r="N54" s="332">
        <v>-16.100000000000001</v>
      </c>
    </row>
    <row r="55" spans="1:14">
      <c r="A55" s="248"/>
      <c r="B55" s="244"/>
      <c r="C55" s="244"/>
      <c r="D55" s="244"/>
      <c r="E55" s="244"/>
      <c r="F55" s="244"/>
      <c r="G55" s="310" t="s">
        <v>508</v>
      </c>
      <c r="H55" s="311"/>
      <c r="I55" s="319">
        <v>746278</v>
      </c>
      <c r="J55" s="320">
        <v>79824</v>
      </c>
      <c r="K55" s="321">
        <v>16.3</v>
      </c>
      <c r="L55" s="322">
        <v>146641</v>
      </c>
      <c r="M55" s="323">
        <v>0.3</v>
      </c>
      <c r="N55" s="324">
        <v>16</v>
      </c>
    </row>
    <row r="56" spans="1:14">
      <c r="A56" s="248"/>
      <c r="B56" s="244"/>
      <c r="C56" s="244"/>
      <c r="D56" s="244"/>
      <c r="E56" s="244"/>
      <c r="F56" s="244"/>
      <c r="G56" s="325"/>
      <c r="H56" s="326" t="s">
        <v>506</v>
      </c>
      <c r="I56" s="327">
        <v>221011</v>
      </c>
      <c r="J56" s="328">
        <v>23640</v>
      </c>
      <c r="K56" s="329">
        <v>15.9</v>
      </c>
      <c r="L56" s="330">
        <v>68142</v>
      </c>
      <c r="M56" s="331">
        <v>-9.6999999999999993</v>
      </c>
      <c r="N56" s="332">
        <v>25.6</v>
      </c>
    </row>
    <row r="57" spans="1:14">
      <c r="A57" s="248"/>
      <c r="B57" s="244"/>
      <c r="C57" s="244"/>
      <c r="D57" s="244"/>
      <c r="E57" s="244"/>
      <c r="F57" s="244"/>
      <c r="G57" s="310" t="s">
        <v>509</v>
      </c>
      <c r="H57" s="311"/>
      <c r="I57" s="319">
        <v>930640</v>
      </c>
      <c r="J57" s="320">
        <v>100155</v>
      </c>
      <c r="K57" s="321">
        <v>25.5</v>
      </c>
      <c r="L57" s="322">
        <v>174587</v>
      </c>
      <c r="M57" s="323">
        <v>19.100000000000001</v>
      </c>
      <c r="N57" s="324">
        <v>6.4</v>
      </c>
    </row>
    <row r="58" spans="1:14">
      <c r="A58" s="248"/>
      <c r="B58" s="244"/>
      <c r="C58" s="244"/>
      <c r="D58" s="244"/>
      <c r="E58" s="244"/>
      <c r="F58" s="244"/>
      <c r="G58" s="325"/>
      <c r="H58" s="326" t="s">
        <v>506</v>
      </c>
      <c r="I58" s="327">
        <v>199383</v>
      </c>
      <c r="J58" s="328">
        <v>21457</v>
      </c>
      <c r="K58" s="329">
        <v>-9.1999999999999993</v>
      </c>
      <c r="L58" s="330">
        <v>79695</v>
      </c>
      <c r="M58" s="331">
        <v>17</v>
      </c>
      <c r="N58" s="332">
        <v>-26.2</v>
      </c>
    </row>
    <row r="59" spans="1:14">
      <c r="A59" s="248"/>
      <c r="B59" s="244"/>
      <c r="C59" s="244"/>
      <c r="D59" s="244"/>
      <c r="E59" s="244"/>
      <c r="F59" s="244"/>
      <c r="G59" s="310" t="s">
        <v>510</v>
      </c>
      <c r="H59" s="311"/>
      <c r="I59" s="319">
        <v>900121</v>
      </c>
      <c r="J59" s="320">
        <v>97754</v>
      </c>
      <c r="K59" s="321">
        <v>-2.4</v>
      </c>
      <c r="L59" s="322">
        <v>175675</v>
      </c>
      <c r="M59" s="323">
        <v>0.6</v>
      </c>
      <c r="N59" s="324">
        <v>-3</v>
      </c>
    </row>
    <row r="60" spans="1:14">
      <c r="A60" s="248"/>
      <c r="B60" s="244"/>
      <c r="C60" s="244"/>
      <c r="D60" s="244"/>
      <c r="E60" s="244"/>
      <c r="F60" s="244"/>
      <c r="G60" s="325"/>
      <c r="H60" s="326" t="s">
        <v>506</v>
      </c>
      <c r="I60" s="333">
        <v>348872</v>
      </c>
      <c r="J60" s="328">
        <v>37888</v>
      </c>
      <c r="K60" s="329">
        <v>76.599999999999994</v>
      </c>
      <c r="L60" s="330">
        <v>87698</v>
      </c>
      <c r="M60" s="331">
        <v>10</v>
      </c>
      <c r="N60" s="332">
        <v>66.599999999999994</v>
      </c>
    </row>
    <row r="61" spans="1:14">
      <c r="A61" s="248"/>
      <c r="B61" s="244"/>
      <c r="C61" s="244"/>
      <c r="D61" s="244"/>
      <c r="E61" s="244"/>
      <c r="F61" s="244"/>
      <c r="G61" s="310" t="s">
        <v>511</v>
      </c>
      <c r="H61" s="334"/>
      <c r="I61" s="335">
        <v>758637</v>
      </c>
      <c r="J61" s="336">
        <v>81114</v>
      </c>
      <c r="K61" s="337">
        <v>12.5</v>
      </c>
      <c r="L61" s="338">
        <v>167117</v>
      </c>
      <c r="M61" s="339">
        <v>1.3</v>
      </c>
      <c r="N61" s="324">
        <v>11.2</v>
      </c>
    </row>
    <row r="62" spans="1:14">
      <c r="A62" s="248"/>
      <c r="B62" s="244"/>
      <c r="C62" s="244"/>
      <c r="D62" s="244"/>
      <c r="E62" s="244"/>
      <c r="F62" s="244"/>
      <c r="G62" s="325"/>
      <c r="H62" s="326" t="s">
        <v>506</v>
      </c>
      <c r="I62" s="327">
        <v>244135</v>
      </c>
      <c r="J62" s="328">
        <v>26068</v>
      </c>
      <c r="K62" s="329">
        <v>5.2</v>
      </c>
      <c r="L62" s="330">
        <v>78644</v>
      </c>
      <c r="M62" s="331">
        <v>0.2</v>
      </c>
      <c r="N62" s="332">
        <v>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22.14</v>
      </c>
      <c r="G47" s="12">
        <v>22.24</v>
      </c>
      <c r="H47" s="12">
        <v>22.88</v>
      </c>
      <c r="I47" s="12">
        <v>33.01</v>
      </c>
      <c r="J47" s="13">
        <v>37.630000000000003</v>
      </c>
    </row>
    <row r="48" spans="2:10" ht="57.75" customHeight="1">
      <c r="B48" s="14"/>
      <c r="C48" s="1141" t="s">
        <v>4</v>
      </c>
      <c r="D48" s="1141"/>
      <c r="E48" s="1142"/>
      <c r="F48" s="15">
        <v>6.55</v>
      </c>
      <c r="G48" s="16">
        <v>13.51</v>
      </c>
      <c r="H48" s="16">
        <v>19.05</v>
      </c>
      <c r="I48" s="16">
        <v>8.75</v>
      </c>
      <c r="J48" s="17">
        <v>4.91</v>
      </c>
    </row>
    <row r="49" spans="2:10" ht="57.75" customHeight="1" thickBot="1">
      <c r="B49" s="18"/>
      <c r="C49" s="1143" t="s">
        <v>5</v>
      </c>
      <c r="D49" s="1143"/>
      <c r="E49" s="1144"/>
      <c r="F49" s="19" t="s">
        <v>518</v>
      </c>
      <c r="G49" s="20">
        <v>2.06</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522</v>
      </c>
      <c r="D34" s="1151"/>
      <c r="E34" s="1152"/>
      <c r="F34" s="32">
        <v>5.07</v>
      </c>
      <c r="G34" s="33">
        <v>5.26</v>
      </c>
      <c r="H34" s="33">
        <v>5.24</v>
      </c>
      <c r="I34" s="33">
        <v>5.04</v>
      </c>
      <c r="J34" s="34">
        <v>4.93</v>
      </c>
      <c r="K34" s="22"/>
      <c r="L34" s="22"/>
      <c r="M34" s="22"/>
      <c r="N34" s="22"/>
      <c r="O34" s="22"/>
      <c r="P34" s="22"/>
    </row>
    <row r="35" spans="1:16" ht="39" customHeight="1">
      <c r="A35" s="22"/>
      <c r="B35" s="35"/>
      <c r="C35" s="1145" t="s">
        <v>523</v>
      </c>
      <c r="D35" s="1146"/>
      <c r="E35" s="1147"/>
      <c r="F35" s="36">
        <v>6.55</v>
      </c>
      <c r="G35" s="37">
        <v>13.51</v>
      </c>
      <c r="H35" s="37">
        <v>19.04</v>
      </c>
      <c r="I35" s="37">
        <v>8.75</v>
      </c>
      <c r="J35" s="38">
        <v>4.9000000000000004</v>
      </c>
      <c r="K35" s="22"/>
      <c r="L35" s="22"/>
      <c r="M35" s="22"/>
      <c r="N35" s="22"/>
      <c r="O35" s="22"/>
      <c r="P35" s="22"/>
    </row>
    <row r="36" spans="1:16" ht="39" customHeight="1">
      <c r="A36" s="22"/>
      <c r="B36" s="35"/>
      <c r="C36" s="1145" t="s">
        <v>524</v>
      </c>
      <c r="D36" s="1146"/>
      <c r="E36" s="1147"/>
      <c r="F36" s="36">
        <v>0.76</v>
      </c>
      <c r="G36" s="37">
        <v>0.99</v>
      </c>
      <c r="H36" s="37">
        <v>1.0900000000000001</v>
      </c>
      <c r="I36" s="37">
        <v>1.26</v>
      </c>
      <c r="J36" s="38">
        <v>1.32</v>
      </c>
      <c r="K36" s="22"/>
      <c r="L36" s="22"/>
      <c r="M36" s="22"/>
      <c r="N36" s="22"/>
      <c r="O36" s="22"/>
      <c r="P36" s="22"/>
    </row>
    <row r="37" spans="1:16" ht="39" customHeight="1">
      <c r="A37" s="22"/>
      <c r="B37" s="35"/>
      <c r="C37" s="1145" t="s">
        <v>525</v>
      </c>
      <c r="D37" s="1146"/>
      <c r="E37" s="1147"/>
      <c r="F37" s="36">
        <v>0.53</v>
      </c>
      <c r="G37" s="37">
        <v>0.38</v>
      </c>
      <c r="H37" s="37">
        <v>0.41</v>
      </c>
      <c r="I37" s="37">
        <v>0.37</v>
      </c>
      <c r="J37" s="38">
        <v>0.4</v>
      </c>
      <c r="K37" s="22"/>
      <c r="L37" s="22"/>
      <c r="M37" s="22"/>
      <c r="N37" s="22"/>
      <c r="O37" s="22"/>
      <c r="P37" s="22"/>
    </row>
    <row r="38" spans="1:16" ht="39" customHeight="1">
      <c r="A38" s="22"/>
      <c r="B38" s="35"/>
      <c r="C38" s="1145" t="s">
        <v>526</v>
      </c>
      <c r="D38" s="1146"/>
      <c r="E38" s="1147"/>
      <c r="F38" s="36">
        <v>7.0000000000000007E-2</v>
      </c>
      <c r="G38" s="37" t="s">
        <v>527</v>
      </c>
      <c r="H38" s="37">
        <v>0.94</v>
      </c>
      <c r="I38" s="37">
        <v>0.11</v>
      </c>
      <c r="J38" s="38">
        <v>0.18</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0" zoomScaleNormal="50" zoomScaleSheetLayoutView="55" workbookViewId="0">
      <selection activeCell="U43" sqref="U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570</v>
      </c>
      <c r="L45" s="60">
        <v>532</v>
      </c>
      <c r="M45" s="60">
        <v>519</v>
      </c>
      <c r="N45" s="60">
        <v>488</v>
      </c>
      <c r="O45" s="61">
        <v>446</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152</v>
      </c>
      <c r="L48" s="64">
        <v>138</v>
      </c>
      <c r="M48" s="64">
        <v>120</v>
      </c>
      <c r="N48" s="64">
        <v>111</v>
      </c>
      <c r="O48" s="65">
        <v>67</v>
      </c>
      <c r="P48" s="48"/>
      <c r="Q48" s="48"/>
      <c r="R48" s="48"/>
      <c r="S48" s="48"/>
      <c r="T48" s="48"/>
      <c r="U48" s="48"/>
    </row>
    <row r="49" spans="1:21" ht="30.75" customHeight="1">
      <c r="A49" s="48"/>
      <c r="B49" s="1163"/>
      <c r="C49" s="1164"/>
      <c r="D49" s="62"/>
      <c r="E49" s="1155" t="s">
        <v>16</v>
      </c>
      <c r="F49" s="1155"/>
      <c r="G49" s="1155"/>
      <c r="H49" s="1155"/>
      <c r="I49" s="1155"/>
      <c r="J49" s="1156"/>
      <c r="K49" s="63">
        <v>145</v>
      </c>
      <c r="L49" s="64">
        <v>118</v>
      </c>
      <c r="M49" s="64">
        <v>117</v>
      </c>
      <c r="N49" s="64">
        <v>153</v>
      </c>
      <c r="O49" s="65">
        <v>166</v>
      </c>
      <c r="P49" s="48"/>
      <c r="Q49" s="48"/>
      <c r="R49" s="48"/>
      <c r="S49" s="48"/>
      <c r="T49" s="48"/>
      <c r="U49" s="48"/>
    </row>
    <row r="50" spans="1:21" ht="30.75" customHeight="1">
      <c r="A50" s="48"/>
      <c r="B50" s="1163"/>
      <c r="C50" s="1164"/>
      <c r="D50" s="62"/>
      <c r="E50" s="1155" t="s">
        <v>17</v>
      </c>
      <c r="F50" s="1155"/>
      <c r="G50" s="1155"/>
      <c r="H50" s="1155"/>
      <c r="I50" s="1155"/>
      <c r="J50" s="1156"/>
      <c r="K50" s="63">
        <v>12</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489</v>
      </c>
      <c r="L52" s="64">
        <v>437</v>
      </c>
      <c r="M52" s="64">
        <v>424</v>
      </c>
      <c r="N52" s="64">
        <v>399</v>
      </c>
      <c r="O52" s="65">
        <v>435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390</v>
      </c>
      <c r="L53" s="69">
        <v>351</v>
      </c>
      <c r="M53" s="69">
        <v>332</v>
      </c>
      <c r="N53" s="69">
        <v>353</v>
      </c>
      <c r="O53" s="70">
        <v>244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50" zoomScaleNormal="50"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4102</v>
      </c>
      <c r="J41" s="83">
        <v>4112</v>
      </c>
      <c r="K41" s="83">
        <v>4187</v>
      </c>
      <c r="L41" s="83">
        <v>4109</v>
      </c>
      <c r="M41" s="84">
        <v>4221</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1515</v>
      </c>
      <c r="J43" s="87">
        <v>1391</v>
      </c>
      <c r="K43" s="87">
        <v>1276</v>
      </c>
      <c r="L43" s="87">
        <v>1180</v>
      </c>
      <c r="M43" s="88">
        <v>1122</v>
      </c>
    </row>
    <row r="44" spans="2:13" ht="27.75" customHeight="1">
      <c r="B44" s="1171"/>
      <c r="C44" s="1172"/>
      <c r="D44" s="85"/>
      <c r="E44" s="1177" t="s">
        <v>28</v>
      </c>
      <c r="F44" s="1177"/>
      <c r="G44" s="1177"/>
      <c r="H44" s="1178"/>
      <c r="I44" s="86">
        <v>966</v>
      </c>
      <c r="J44" s="87">
        <v>785</v>
      </c>
      <c r="K44" s="87">
        <v>796</v>
      </c>
      <c r="L44" s="87">
        <v>709</v>
      </c>
      <c r="M44" s="88">
        <v>688</v>
      </c>
    </row>
    <row r="45" spans="2:13" ht="27.75" customHeight="1">
      <c r="B45" s="1171"/>
      <c r="C45" s="1172"/>
      <c r="D45" s="85"/>
      <c r="E45" s="1177" t="s">
        <v>29</v>
      </c>
      <c r="F45" s="1177"/>
      <c r="G45" s="1177"/>
      <c r="H45" s="1178"/>
      <c r="I45" s="86">
        <v>1245</v>
      </c>
      <c r="J45" s="87">
        <v>1136</v>
      </c>
      <c r="K45" s="87">
        <v>1115</v>
      </c>
      <c r="L45" s="87">
        <v>1127</v>
      </c>
      <c r="M45" s="88">
        <v>1051</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1560</v>
      </c>
      <c r="J49" s="87">
        <v>1589</v>
      </c>
      <c r="K49" s="87">
        <v>1546</v>
      </c>
      <c r="L49" s="87">
        <v>2015</v>
      </c>
      <c r="M49" s="88">
        <v>2140</v>
      </c>
    </row>
    <row r="50" spans="2:13" ht="27.75" customHeight="1">
      <c r="B50" s="1171"/>
      <c r="C50" s="1172"/>
      <c r="D50" s="85"/>
      <c r="E50" s="1177" t="s">
        <v>35</v>
      </c>
      <c r="F50" s="1177"/>
      <c r="G50" s="1177"/>
      <c r="H50" s="1178"/>
      <c r="I50" s="86" t="s">
        <v>475</v>
      </c>
      <c r="J50" s="87" t="s">
        <v>475</v>
      </c>
      <c r="K50" s="87" t="s">
        <v>475</v>
      </c>
      <c r="L50" s="87" t="s">
        <v>475</v>
      </c>
      <c r="M50" s="88" t="s">
        <v>475</v>
      </c>
    </row>
    <row r="51" spans="2:13" ht="27.75" customHeight="1">
      <c r="B51" s="1173"/>
      <c r="C51" s="1174"/>
      <c r="D51" s="85"/>
      <c r="E51" s="1177" t="s">
        <v>36</v>
      </c>
      <c r="F51" s="1177"/>
      <c r="G51" s="1177"/>
      <c r="H51" s="1178"/>
      <c r="I51" s="86">
        <v>4106</v>
      </c>
      <c r="J51" s="87">
        <v>4076</v>
      </c>
      <c r="K51" s="87">
        <v>4250</v>
      </c>
      <c r="L51" s="87">
        <v>4360</v>
      </c>
      <c r="M51" s="88">
        <v>4251</v>
      </c>
    </row>
    <row r="52" spans="2:13" ht="27.75" customHeight="1" thickBot="1">
      <c r="B52" s="1181" t="s">
        <v>37</v>
      </c>
      <c r="C52" s="1182"/>
      <c r="D52" s="90"/>
      <c r="E52" s="1183" t="s">
        <v>38</v>
      </c>
      <c r="F52" s="1183"/>
      <c r="G52" s="1183"/>
      <c r="H52" s="1184"/>
      <c r="I52" s="91">
        <v>2163</v>
      </c>
      <c r="J52" s="92">
        <v>1759</v>
      </c>
      <c r="K52" s="92">
        <v>1578</v>
      </c>
      <c r="L52" s="92">
        <v>751</v>
      </c>
      <c r="M52" s="93">
        <v>692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59208</v>
      </c>
      <c r="E3" s="116"/>
      <c r="F3" s="117">
        <v>192544</v>
      </c>
      <c r="G3" s="118"/>
      <c r="H3" s="119"/>
    </row>
    <row r="4" spans="1:8">
      <c r="A4" s="120"/>
      <c r="B4" s="121"/>
      <c r="C4" s="122"/>
      <c r="D4" s="123">
        <v>26955</v>
      </c>
      <c r="E4" s="124"/>
      <c r="F4" s="125">
        <v>82235</v>
      </c>
      <c r="G4" s="126"/>
      <c r="H4" s="127"/>
    </row>
    <row r="5" spans="1:8">
      <c r="A5" s="108" t="s">
        <v>507</v>
      </c>
      <c r="B5" s="113"/>
      <c r="C5" s="114"/>
      <c r="D5" s="115">
        <v>68628</v>
      </c>
      <c r="E5" s="116"/>
      <c r="F5" s="117">
        <v>146140</v>
      </c>
      <c r="G5" s="118"/>
      <c r="H5" s="119"/>
    </row>
    <row r="6" spans="1:8">
      <c r="A6" s="120"/>
      <c r="B6" s="121"/>
      <c r="C6" s="122"/>
      <c r="D6" s="123">
        <v>20399</v>
      </c>
      <c r="E6" s="124"/>
      <c r="F6" s="125">
        <v>75451</v>
      </c>
      <c r="G6" s="126"/>
      <c r="H6" s="127"/>
    </row>
    <row r="7" spans="1:8">
      <c r="A7" s="108" t="s">
        <v>508</v>
      </c>
      <c r="B7" s="113"/>
      <c r="C7" s="114"/>
      <c r="D7" s="115">
        <v>79824</v>
      </c>
      <c r="E7" s="116"/>
      <c r="F7" s="117">
        <v>146641</v>
      </c>
      <c r="G7" s="118"/>
      <c r="H7" s="119"/>
    </row>
    <row r="8" spans="1:8">
      <c r="A8" s="120"/>
      <c r="B8" s="121"/>
      <c r="C8" s="122"/>
      <c r="D8" s="123">
        <v>23640</v>
      </c>
      <c r="E8" s="124"/>
      <c r="F8" s="125">
        <v>68142</v>
      </c>
      <c r="G8" s="126"/>
      <c r="H8" s="127"/>
    </row>
    <row r="9" spans="1:8">
      <c r="A9" s="108" t="s">
        <v>509</v>
      </c>
      <c r="B9" s="113"/>
      <c r="C9" s="114"/>
      <c r="D9" s="115">
        <v>100155</v>
      </c>
      <c r="E9" s="116"/>
      <c r="F9" s="117">
        <v>174587</v>
      </c>
      <c r="G9" s="118"/>
      <c r="H9" s="119"/>
    </row>
    <row r="10" spans="1:8">
      <c r="A10" s="120"/>
      <c r="B10" s="121"/>
      <c r="C10" s="122"/>
      <c r="D10" s="123">
        <v>21457</v>
      </c>
      <c r="E10" s="124"/>
      <c r="F10" s="125">
        <v>79695</v>
      </c>
      <c r="G10" s="126"/>
      <c r="H10" s="127"/>
    </row>
    <row r="11" spans="1:8">
      <c r="A11" s="108" t="s">
        <v>510</v>
      </c>
      <c r="B11" s="113"/>
      <c r="C11" s="114"/>
      <c r="D11" s="115">
        <v>97754</v>
      </c>
      <c r="E11" s="116"/>
      <c r="F11" s="117">
        <v>175675</v>
      </c>
      <c r="G11" s="118"/>
      <c r="H11" s="119"/>
    </row>
    <row r="12" spans="1:8">
      <c r="A12" s="120"/>
      <c r="B12" s="121"/>
      <c r="C12" s="128"/>
      <c r="D12" s="123">
        <v>37888</v>
      </c>
      <c r="E12" s="124"/>
      <c r="F12" s="125">
        <v>87698</v>
      </c>
      <c r="G12" s="126"/>
      <c r="H12" s="127"/>
    </row>
    <row r="13" spans="1:8">
      <c r="A13" s="108"/>
      <c r="B13" s="113"/>
      <c r="C13" s="129"/>
      <c r="D13" s="130">
        <v>81114</v>
      </c>
      <c r="E13" s="131"/>
      <c r="F13" s="132">
        <v>167117</v>
      </c>
      <c r="G13" s="133"/>
      <c r="H13" s="119"/>
    </row>
    <row r="14" spans="1:8">
      <c r="A14" s="120"/>
      <c r="B14" s="121"/>
      <c r="C14" s="122"/>
      <c r="D14" s="123">
        <v>26068</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6.55</v>
      </c>
      <c r="C19" s="134">
        <f>ROUND(VALUE(SUBSTITUTE(実質収支比率等に係る経年分析!G$48,"▲","-")),2)</f>
        <v>13.51</v>
      </c>
      <c r="D19" s="134">
        <f>ROUND(VALUE(SUBSTITUTE(実質収支比率等に係る経年分析!H$48,"▲","-")),2)</f>
        <v>19.05</v>
      </c>
      <c r="E19" s="134">
        <f>ROUND(VALUE(SUBSTITUTE(実質収支比率等に係る経年分析!I$48,"▲","-")),2)</f>
        <v>8.75</v>
      </c>
      <c r="F19" s="134">
        <f>ROUND(VALUE(SUBSTITUTE(実質収支比率等に係る経年分析!J$48,"▲","-")),2)</f>
        <v>4.91</v>
      </c>
    </row>
    <row r="20" spans="1:11">
      <c r="A20" s="134" t="s">
        <v>43</v>
      </c>
      <c r="B20" s="134">
        <f>ROUND(VALUE(SUBSTITUTE(実質収支比率等に係る経年分析!F$47,"▲","-")),2)</f>
        <v>22.14</v>
      </c>
      <c r="C20" s="134">
        <f>ROUND(VALUE(SUBSTITUTE(実質収支比率等に係る経年分析!G$47,"▲","-")),2)</f>
        <v>22.24</v>
      </c>
      <c r="D20" s="134">
        <f>ROUND(VALUE(SUBSTITUTE(実質収支比率等に係る経年分析!H$47,"▲","-")),2)</f>
        <v>22.88</v>
      </c>
      <c r="E20" s="134">
        <f>ROUND(VALUE(SUBSTITUTE(実質収支比率等に係る経年分析!I$47,"▲","-")),2)</f>
        <v>33.01</v>
      </c>
      <c r="F20" s="134">
        <f>ROUND(VALUE(SUBSTITUTE(実質収支比率等に係る経年分析!J$47,"▲","-")),2)</f>
        <v>37.630000000000003</v>
      </c>
    </row>
    <row r="21" spans="1:11">
      <c r="A21" s="134" t="s">
        <v>44</v>
      </c>
      <c r="B21" s="134">
        <f>IF(ISNUMBER(VALUE(SUBSTITUTE(実質収支比率等に係る経年分析!F$49,"▲","-"))),ROUND(VALUE(SUBSTITUTE(実質収支比率等に係る経年分析!F$49,"▲","-")),2),NA())</f>
        <v>-0.09</v>
      </c>
      <c r="C21" s="134">
        <f>IF(ISNUMBER(VALUE(SUBSTITUTE(実質収支比率等に係る経年分析!G$49,"▲","-"))),ROUND(VALUE(SUBSTITUTE(実質収支比率等に係る経年分析!G$49,"▲","-")),2),NA())</f>
        <v>2.06</v>
      </c>
      <c r="D21" s="134">
        <f>IF(ISNUMBER(VALUE(SUBSTITUTE(実質収支比率等に係る経年分析!H$49,"▲","-"))),ROUND(VALUE(SUBSTITUTE(実質収支比率等に係る経年分析!H$49,"▲","-")),2),NA())</f>
        <v>-2.0499999999999998</v>
      </c>
      <c r="E21" s="134">
        <f>IF(ISNUMBER(VALUE(SUBSTITUTE(実質収支比率等に係る経年分析!I$49,"▲","-"))),ROUND(VALUE(SUBSTITUTE(実質収支比率等に係る経年分析!I$49,"▲","-")),2),NA())</f>
        <v>-10.44</v>
      </c>
      <c r="F21" s="134">
        <f>IF(ISNUMBER(VALUE(SUBSTITUTE(実質収支比率等に係る経年分析!J$49,"▲","-"))),ROUND(VALUE(SUBSTITUTE(実質収支比率等に係る経年分析!J$49,"▲","-")),2),NA())</f>
        <v>-3.79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f>IF(ROUND(VALUE(SUBSTITUTE(連結実質赤字比率に係る赤字・黒字の構成分析!G$38,"▲", "-")), 2) &lt; 0, ABS(ROUND(VALUE(SUBSTITUTE(連結実質赤字比率に係る赤字・黒字の構成分析!G$38,"▲", "-")), 2)), NA())</f>
        <v>0.13</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1.0900000000000001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4.9000000000000004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489</v>
      </c>
      <c r="E42" s="136"/>
      <c r="F42" s="136"/>
      <c r="G42" s="136">
        <f>'実質公債費比率（分子）の構造'!L$52</f>
        <v>437</v>
      </c>
      <c r="H42" s="136"/>
      <c r="I42" s="136"/>
      <c r="J42" s="136">
        <f>'実質公債費比率（分子）の構造'!M$52</f>
        <v>424</v>
      </c>
      <c r="K42" s="136"/>
      <c r="L42" s="136"/>
      <c r="M42" s="136">
        <f>'実質公債費比率（分子）の構造'!N$52</f>
        <v>399</v>
      </c>
      <c r="N42" s="136"/>
      <c r="O42" s="136"/>
      <c r="P42" s="136">
        <f>'実質公債費比率（分子）の構造'!O$52</f>
        <v>435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12</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145</v>
      </c>
      <c r="C45" s="136"/>
      <c r="D45" s="136"/>
      <c r="E45" s="136">
        <f>'実質公債費比率（分子）の構造'!L$49</f>
        <v>118</v>
      </c>
      <c r="F45" s="136"/>
      <c r="G45" s="136"/>
      <c r="H45" s="136">
        <f>'実質公債費比率（分子）の構造'!M$49</f>
        <v>117</v>
      </c>
      <c r="I45" s="136"/>
      <c r="J45" s="136"/>
      <c r="K45" s="136">
        <f>'実質公債費比率（分子）の構造'!N$49</f>
        <v>153</v>
      </c>
      <c r="L45" s="136"/>
      <c r="M45" s="136"/>
      <c r="N45" s="136">
        <f>'実質公債費比率（分子）の構造'!O$49</f>
        <v>166</v>
      </c>
      <c r="O45" s="136"/>
      <c r="P45" s="136"/>
    </row>
    <row r="46" spans="1:16">
      <c r="A46" s="136" t="s">
        <v>55</v>
      </c>
      <c r="B46" s="136">
        <f>'実質公債費比率（分子）の構造'!K$48</f>
        <v>152</v>
      </c>
      <c r="C46" s="136"/>
      <c r="D46" s="136"/>
      <c r="E46" s="136">
        <f>'実質公債費比率（分子）の構造'!L$48</f>
        <v>138</v>
      </c>
      <c r="F46" s="136"/>
      <c r="G46" s="136"/>
      <c r="H46" s="136">
        <f>'実質公債費比率（分子）の構造'!M$48</f>
        <v>120</v>
      </c>
      <c r="I46" s="136"/>
      <c r="J46" s="136"/>
      <c r="K46" s="136">
        <f>'実質公債費比率（分子）の構造'!N$48</f>
        <v>111</v>
      </c>
      <c r="L46" s="136"/>
      <c r="M46" s="136"/>
      <c r="N46" s="136">
        <f>'実質公債費比率（分子）の構造'!O$48</f>
        <v>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570</v>
      </c>
      <c r="C49" s="136"/>
      <c r="D49" s="136"/>
      <c r="E49" s="136">
        <f>'実質公債費比率（分子）の構造'!L$45</f>
        <v>532</v>
      </c>
      <c r="F49" s="136"/>
      <c r="G49" s="136"/>
      <c r="H49" s="136">
        <f>'実質公債費比率（分子）の構造'!M$45</f>
        <v>519</v>
      </c>
      <c r="I49" s="136"/>
      <c r="J49" s="136"/>
      <c r="K49" s="136">
        <f>'実質公債費比率（分子）の構造'!N$45</f>
        <v>488</v>
      </c>
      <c r="L49" s="136"/>
      <c r="M49" s="136"/>
      <c r="N49" s="136">
        <f>'実質公債費比率（分子）の構造'!O$45</f>
        <v>446</v>
      </c>
      <c r="O49" s="136"/>
      <c r="P49" s="136"/>
    </row>
    <row r="50" spans="1:16">
      <c r="A50" s="136" t="s">
        <v>59</v>
      </c>
      <c r="B50" s="136" t="e">
        <f>NA()</f>
        <v>#N/A</v>
      </c>
      <c r="C50" s="136">
        <f>IF(ISNUMBER('実質公債費比率（分子）の構造'!K$53),'実質公債費比率（分子）の構造'!K$53,NA())</f>
        <v>390</v>
      </c>
      <c r="D50" s="136" t="e">
        <f>NA()</f>
        <v>#N/A</v>
      </c>
      <c r="E50" s="136" t="e">
        <f>NA()</f>
        <v>#N/A</v>
      </c>
      <c r="F50" s="136">
        <f>IF(ISNUMBER('実質公債費比率（分子）の構造'!L$53),'実質公債費比率（分子）の構造'!L$53,NA())</f>
        <v>351</v>
      </c>
      <c r="G50" s="136" t="e">
        <f>NA()</f>
        <v>#N/A</v>
      </c>
      <c r="H50" s="136" t="e">
        <f>NA()</f>
        <v>#N/A</v>
      </c>
      <c r="I50" s="136">
        <f>IF(ISNUMBER('実質公債費比率（分子）の構造'!M$53),'実質公債費比率（分子）の構造'!M$53,NA())</f>
        <v>332</v>
      </c>
      <c r="J50" s="136" t="e">
        <f>NA()</f>
        <v>#N/A</v>
      </c>
      <c r="K50" s="136" t="e">
        <f>NA()</f>
        <v>#N/A</v>
      </c>
      <c r="L50" s="136">
        <f>IF(ISNUMBER('実質公債費比率（分子）の構造'!N$53),'実質公債費比率（分子）の構造'!N$53,NA())</f>
        <v>353</v>
      </c>
      <c r="M50" s="136" t="e">
        <f>NA()</f>
        <v>#N/A</v>
      </c>
      <c r="N50" s="136" t="e">
        <f>NA()</f>
        <v>#N/A</v>
      </c>
      <c r="O50" s="136">
        <f>IF(ISNUMBER('実質公債費比率（分子）の構造'!O$53),'実質公債費比率（分子）の構造'!O$53,NA())</f>
        <v>244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4106</v>
      </c>
      <c r="E56" s="135"/>
      <c r="F56" s="135"/>
      <c r="G56" s="135">
        <f>'将来負担比率（分子）の構造'!J$51</f>
        <v>4076</v>
      </c>
      <c r="H56" s="135"/>
      <c r="I56" s="135"/>
      <c r="J56" s="135">
        <f>'将来負担比率（分子）の構造'!K$51</f>
        <v>4250</v>
      </c>
      <c r="K56" s="135"/>
      <c r="L56" s="135"/>
      <c r="M56" s="135">
        <f>'将来負担比率（分子）の構造'!L$51</f>
        <v>4360</v>
      </c>
      <c r="N56" s="135"/>
      <c r="O56" s="135"/>
      <c r="P56" s="135">
        <f>'将来負担比率（分子）の構造'!M$51</f>
        <v>4251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1560</v>
      </c>
      <c r="E58" s="135"/>
      <c r="F58" s="135"/>
      <c r="G58" s="135">
        <f>'将来負担比率（分子）の構造'!J$49</f>
        <v>1589</v>
      </c>
      <c r="H58" s="135"/>
      <c r="I58" s="135"/>
      <c r="J58" s="135">
        <f>'将来負担比率（分子）の構造'!K$49</f>
        <v>1546</v>
      </c>
      <c r="K58" s="135"/>
      <c r="L58" s="135"/>
      <c r="M58" s="135">
        <f>'将来負担比率（分子）の構造'!L$49</f>
        <v>2015</v>
      </c>
      <c r="N58" s="135"/>
      <c r="O58" s="135"/>
      <c r="P58" s="135">
        <f>'将来負担比率（分子）の構造'!M$49</f>
        <v>2140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1245</v>
      </c>
      <c r="C62" s="135"/>
      <c r="D62" s="135"/>
      <c r="E62" s="135">
        <f>'将来負担比率（分子）の構造'!J$45</f>
        <v>1136</v>
      </c>
      <c r="F62" s="135"/>
      <c r="G62" s="135"/>
      <c r="H62" s="135">
        <f>'将来負担比率（分子）の構造'!K$45</f>
        <v>1115</v>
      </c>
      <c r="I62" s="135"/>
      <c r="J62" s="135"/>
      <c r="K62" s="135">
        <f>'将来負担比率（分子）の構造'!L$45</f>
        <v>1127</v>
      </c>
      <c r="L62" s="135"/>
      <c r="M62" s="135"/>
      <c r="N62" s="135">
        <f>'将来負担比率（分子）の構造'!M$45</f>
        <v>1051</v>
      </c>
      <c r="O62" s="135"/>
      <c r="P62" s="135"/>
    </row>
    <row r="63" spans="1:16">
      <c r="A63" s="135" t="s">
        <v>28</v>
      </c>
      <c r="B63" s="135">
        <f>'将来負担比率（分子）の構造'!I$44</f>
        <v>966</v>
      </c>
      <c r="C63" s="135"/>
      <c r="D63" s="135"/>
      <c r="E63" s="135">
        <f>'将来負担比率（分子）の構造'!J$44</f>
        <v>785</v>
      </c>
      <c r="F63" s="135"/>
      <c r="G63" s="135"/>
      <c r="H63" s="135">
        <f>'将来負担比率（分子）の構造'!K$44</f>
        <v>796</v>
      </c>
      <c r="I63" s="135"/>
      <c r="J63" s="135"/>
      <c r="K63" s="135">
        <f>'将来負担比率（分子）の構造'!L$44</f>
        <v>709</v>
      </c>
      <c r="L63" s="135"/>
      <c r="M63" s="135"/>
      <c r="N63" s="135">
        <f>'将来負担比率（分子）の構造'!M$44</f>
        <v>688</v>
      </c>
      <c r="O63" s="135"/>
      <c r="P63" s="135"/>
    </row>
    <row r="64" spans="1:16">
      <c r="A64" s="135" t="s">
        <v>27</v>
      </c>
      <c r="B64" s="135">
        <f>'将来負担比率（分子）の構造'!I$43</f>
        <v>1515</v>
      </c>
      <c r="C64" s="135"/>
      <c r="D64" s="135"/>
      <c r="E64" s="135">
        <f>'将来負担比率（分子）の構造'!J$43</f>
        <v>1391</v>
      </c>
      <c r="F64" s="135"/>
      <c r="G64" s="135"/>
      <c r="H64" s="135">
        <f>'将来負担比率（分子）の構造'!K$43</f>
        <v>1276</v>
      </c>
      <c r="I64" s="135"/>
      <c r="J64" s="135"/>
      <c r="K64" s="135">
        <f>'将来負担比率（分子）の構造'!L$43</f>
        <v>1180</v>
      </c>
      <c r="L64" s="135"/>
      <c r="M64" s="135"/>
      <c r="N64" s="135">
        <f>'将来負担比率（分子）の構造'!M$43</f>
        <v>1122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4102</v>
      </c>
      <c r="C66" s="135"/>
      <c r="D66" s="135"/>
      <c r="E66" s="135">
        <f>'将来負担比率（分子）の構造'!J$41</f>
        <v>4112</v>
      </c>
      <c r="F66" s="135"/>
      <c r="G66" s="135"/>
      <c r="H66" s="135">
        <f>'将来負担比率（分子）の構造'!K$41</f>
        <v>4187</v>
      </c>
      <c r="I66" s="135"/>
      <c r="J66" s="135"/>
      <c r="K66" s="135">
        <f>'将来負担比率（分子）の構造'!L$41</f>
        <v>4109</v>
      </c>
      <c r="L66" s="135"/>
      <c r="M66" s="135"/>
      <c r="N66" s="135">
        <f>'将来負担比率（分子）の構造'!M$41</f>
        <v>4221</v>
      </c>
      <c r="O66" s="135"/>
      <c r="P66" s="135"/>
    </row>
    <row r="67" spans="1:16">
      <c r="A67" s="135" t="s">
        <v>63</v>
      </c>
      <c r="B67" s="135" t="e">
        <f>NA()</f>
        <v>#N/A</v>
      </c>
      <c r="C67" s="135">
        <f>IF(ISNUMBER('将来負担比率（分子）の構造'!I$52), IF('将来負担比率（分子）の構造'!I$52 &lt; 0, 0, '将来負担比率（分子）の構造'!I$52), NA())</f>
        <v>2163</v>
      </c>
      <c r="D67" s="135" t="e">
        <f>NA()</f>
        <v>#N/A</v>
      </c>
      <c r="E67" s="135" t="e">
        <f>NA()</f>
        <v>#N/A</v>
      </c>
      <c r="F67" s="135">
        <f>IF(ISNUMBER('将来負担比率（分子）の構造'!J$52), IF('将来負担比率（分子）の構造'!J$52 &lt; 0, 0, '将来負担比率（分子）の構造'!J$52), NA())</f>
        <v>1759</v>
      </c>
      <c r="G67" s="135" t="e">
        <f>NA()</f>
        <v>#N/A</v>
      </c>
      <c r="H67" s="135" t="e">
        <f>NA()</f>
        <v>#N/A</v>
      </c>
      <c r="I67" s="135">
        <f>IF(ISNUMBER('将来負担比率（分子）の構造'!K$52), IF('将来負担比率（分子）の構造'!K$52 &lt; 0, 0, '将来負担比率（分子）の構造'!K$52), NA())</f>
        <v>1578</v>
      </c>
      <c r="J67" s="135" t="e">
        <f>NA()</f>
        <v>#N/A</v>
      </c>
      <c r="K67" s="135" t="e">
        <f>NA()</f>
        <v>#N/A</v>
      </c>
      <c r="L67" s="135">
        <f>IF(ISNUMBER('将来負担比率（分子）の構造'!L$52), IF('将来負担比率（分子）の構造'!L$52 &lt; 0, 0, '将来負担比率（分子）の構造'!L$52), NA())</f>
        <v>751</v>
      </c>
      <c r="M67" s="135" t="e">
        <f>NA()</f>
        <v>#N/A</v>
      </c>
      <c r="N67" s="135" t="e">
        <f>NA()</f>
        <v>#N/A</v>
      </c>
      <c r="O67" s="135">
        <f>IF(ISNUMBER('将来負担比率（分子）の構造'!M$52), IF('将来負担比率（分子）の構造'!M$52 &lt; 0, 0, '将来負担比率（分子）の構造'!M$52), NA())</f>
        <v>692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2016-04-14T05:57:09Z</cp:lastPrinted>
  <dcterms:created xsi:type="dcterms:W3CDTF">2016-02-15T01:39:56Z</dcterms:created>
  <dcterms:modified xsi:type="dcterms:W3CDTF">2016-05-07T06:28:06Z</dcterms:modified>
  <cp:category/>
</cp:coreProperties>
</file>