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O35" i="9"/>
  <c r="BW35" i="9"/>
  <c r="BW36" i="9" s="1"/>
  <c r="BE35" i="9"/>
  <c r="AM35" i="9"/>
  <c r="CO34" i="9"/>
  <c r="BW34" i="9"/>
  <c r="AM34" i="9"/>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<sst xmlns="http://schemas.openxmlformats.org/spreadsheetml/2006/main" count="1125" uniqueCount="560">
  <si>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</si>
  <si>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</si>
  <si>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</si>
  <si>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</si>
  <si>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</si>
  <si>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</si>
  <si>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</si>
  <si>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</si>
  <si>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</si>
  <si>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</si>
  <si>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</si>
  <si>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</si>
  <si>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</si>
  <si>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</si>
  <si>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</si>
  <si>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</si>
  <si>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</si>
  <si>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</si>
  <si>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</si>
  <si>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</si>
  <si>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</si>
  <si>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</si>
  <si>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</si>
  <si>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</si>
  <si>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</si>
  <si>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</si>
  <si>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</si>
  <si>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</si>
  <si>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</si>
  <si>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</si>
  <si>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</si>
  <si>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</si>
  <si>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</si>
  <si>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</si>
  <si>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</si>
  <si>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</si>
  <si>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</si>
  <si>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</si>
  <si>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</si>
  <si>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</si>
  <si>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</si>
  <si>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</si>
  <si>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</si>
  <si>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</si>
  <si>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</si>
  <si>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</si>
  <si>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</si>
  <si>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</si>
  <si>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</si>
  <si>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</si>
  <si>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</si>
  <si>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</si>
  <si>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</si>
  <si>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</si>
  <si>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</si>
  <si>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</si>
  <si>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</si>
  <si>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</si>
  <si>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</si>
  <si>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</si>
  <si>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</si>
  <si>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</si>
  <si>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</si>
  <si>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</si>
  <si>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</si>
  <si>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</si>
  <si>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</si>
  <si>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</si>
  <si>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</si>
  <si>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</si>
  <si>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</si>
  <si>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</si>
  <si>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</si>
  <si>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</si>
  <si>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</si>
  <si>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</si>
  <si>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</si>
  <si>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</si>
  <si>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</si>
  <si>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</si>
  <si>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</si>
  <si>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</si>
  <si>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</si>
  <si>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</si>
  <si>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</si>
  <si>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</si>
  <si>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</si>
  <si>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</si>
  <si>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</si>
  <si>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</si>
  <si>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</si>
  <si>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</si>
  <si>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</si>
  <si>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</si>
  <si>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</si>
  <si>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</si>
  <si>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</si>
  <si>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</si>
  <si>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</si>
  <si>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</si>
  <si>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</si>
  <si>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</si>
  <si>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</si>
  <si>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</si>
  <si>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</si>
  <si>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</si>
  <si>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</si>
  <si>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</si>
  <si>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</si>
  <si>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</si>
  <si>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</si>
  <si>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</si>
  <si>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</si>
  <si>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</si>
  <si>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</si>
  <si>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</si>
  <si>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</si>
  <si>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</si>
  <si>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</si>
  <si>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</si>
  <si>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</si>
  <si>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</si>
  <si>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</si>
  <si>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</si>
  <si>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</si>
  <si>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</si>
  <si>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</si>
  <si>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</si>
  <si>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</si>
  <si>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</si>
  <si>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</si>
  <si>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</si>
  <si>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</si>
  <si>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</si>
  <si>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</si>
  <si>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</si>
  <si>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</si>
  <si>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</si>
  <si>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</si>
  <si>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</si>
  <si>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</si>
  <si>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</si>
  <si>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</si>
  <si>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</si>
  <si>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</si>
  <si>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</si>
  <si>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</si>
  <si>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</si>
  <si>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</si>
  <si>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</si>
  <si>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</si>
  <si>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</si>
  <si>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</si>
  <si>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</si>
  <si>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</si>
  <si>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</si>
  <si>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</si>
  <si>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</si>
  <si>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</si>
  <si>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</si>
  <si>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</si>
  <si>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</si>
  <si>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</si>
  <si>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</si>
  <si>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</si>
  <si>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</si>
  <si>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</si>
  <si>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</si>
  <si>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</si>
  <si>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</si>
  <si>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</si>
  <si>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</si>
  <si>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</si>
  <si>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</si>
  <si>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</si>
  <si>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</si>
  <si>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</si>
  <si>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</si>
  <si>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</si>
  <si>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</si>
  <si>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</si>
  <si>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</si>
  <si>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</si>
  <si>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</si>
  <si>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</si>
  <si>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</si>
  <si>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</si>
  <si>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</si>
  <si>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</si>
  <si>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</si>
  <si>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</si>
  <si>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</si>
  <si>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</si>
  <si>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</si>
  <si>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</si>
  <si>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三重県度会町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</si>
  <si>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</si>
  <si>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</si>
  <si>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</si>
  <si>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</si>
  <si>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</si>
  <si>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</si>
  <si>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</si>
  <si>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</si>
  <si>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</si>
  <si>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</si>
  <si>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</si>
  <si>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</si>
  <si>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</si>
  <si>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</si>
  <si>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</si>
  <si>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</si>
  <si>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</si>
  <si>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</si>
  <si>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</si>
  <si>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</si>
  <si>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</si>
  <si>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</si>
  <si>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</si>
  <si>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</si>
  <si>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</si>
  <si>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</si>
  <si>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</si>
  <si>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</si>
  <si>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</si>
  <si>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</si>
  <si>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</si>
  <si>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</si>
  <si>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</si>
  <si>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</si>
  <si>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</si>
  <si>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</si>
  <si>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</si>
  <si>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</si>
  <si>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</si>
  <si>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</si>
  <si>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</si>
  <si>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</si>
  <si>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</si>
  <si>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</si>
  <si>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</si>
  <si>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</si>
  <si>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</si>
  <si>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</si>
  <si>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</si>
  <si>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</si>
  <si>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</si>
  <si>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</si>
  <si>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</si>
  <si>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</si>
  <si>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</si>
  <si>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</si>
  <si>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</si>
  <si>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</si>
  <si>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</si>
  <si>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</si>
  <si>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</si>
  <si>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</si>
  <si>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</si>
  <si>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</si>
  <si>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</si>
  <si>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</si>
  <si>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</si>
  <si>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</si>
  <si>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</si>
  <si>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</si>
  <si>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</si>
  <si>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</si>
  <si>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</si>
  <si>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</si>
  <si>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</si>
  <si>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</si>
  <si>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</si>
  <si>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</si>
  <si>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</si>
  <si>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</si>
  <si>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</si>
  <si>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</si>
  <si>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</si>
  <si>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</si>
  <si>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</si>
  <si>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</si>
  <si>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</si>
  <si>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</si>
  <si>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</si>
  <si>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</si>
  <si>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</si>
  <si>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</si>
  <si>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</si>
  <si>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</si>
  <si>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</si>
  <si>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</si>
  <si>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</si>
  <si>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</si>
  <si>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</si>
  <si>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</si>
  <si>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</si>
  <si>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</si>
  <si>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</si>
  <si>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</si>
  <si>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</si>
  <si>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</si>
  <si>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</si>
  <si>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</si>
  <si>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</si>
  <si>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</si>
  <si>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</si>
  <si>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</si>
  <si>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</si>
  <si>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</si>
  <si>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</si>
  <si>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</si>
  <si>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</si>
  <si>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</si>
  <si>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</si>
  <si>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</si>
  <si>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</si>
  <si>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</si>
  <si>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</si>
  <si>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</si>
  <si>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</si>
  <si>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</si>
  <si>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</si>
  <si>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</si>
  <si>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</si>
  <si>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</si>
  <si>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</si>
  <si>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</si>
  <si>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</si>
  <si>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</si>
  <si>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</si>
  <si>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</si>
  <si>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</si>
  <si>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</si>
  <si>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</si>
  <si>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</si>
  <si>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</si>
  <si>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</si>
  <si>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</si>
  <si>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</si>
  <si>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</si>
  <si>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</si>
  <si>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</si>
  <si>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</si>
  <si>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</si>
  <si>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三重県度会町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</si>
  <si>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</si>
  <si>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</si>
  <si>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</si>
  <si>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</si>
  <si>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</si>
  <si>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</si>
  <si>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</si>
  <si>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</si>
  <si>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</si>
  <si>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</si>
  <si>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</si>
  <si>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</si>
  <si>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</si>
  <si>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</si>
  <si>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</si>
  <si>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</si>
  <si>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</si>
  <si>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</si>
  <si>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</si>
  <si>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</si>
  <si>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</si>
  <si>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</si>
  <si>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</si>
  <si>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</si>
  <si>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</si>
  <si>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</si>
  <si>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</si>
  <si>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</si>
  <si>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</si>
  <si>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</si>
  <si>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</si>
  <si>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</si>
  <si>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</si>
  <si>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</si>
  <si>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</si>
  <si>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</si>
  <si>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</si>
  <si>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</si>
  <si>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</si>
  <si>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</si>
  <si>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</si>
  <si>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</si>
  <si>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</si>
  <si>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</si>
  <si>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</si>
  <si>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</si>
  <si>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</si>
  <si>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</si>
  <si>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</si>
  <si>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</si>
  <si>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</si>
  <si>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</si>
  <si>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</si>
  <si>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</si>
  <si>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</si>
  <si>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</si>
  <si>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</si>
  <si>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</si>
  <si>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</si>
  <si>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</si>
  <si>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</si>
  <si>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</si>
  <si>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</si>
  <si>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</si>
  <si>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</si>
  <si>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</si>
  <si>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</si>
  <si>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</si>
  <si>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</si>
  <si>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</si>
  <si>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</si>
  <si>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</si>
  <si>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</si>
  <si>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</si>
  <si>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</si>
  <si>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</si>
  <si>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</si>
  <si>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</si>
  <si>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</si>
  <si>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</si>
  <si>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</si>
  <si>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</si>
  <si>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</si>
  <si>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</si>
  <si>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</si>
  <si>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</si>
  <si>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</si>
  <si>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</si>
  <si>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</si>
  <si>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</si>
  <si>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</si>
  <si>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</si>
  <si>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</si>
  <si>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</si>
  <si>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</si>
  <si>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</si>
  <si>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</si>
  <si>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</si>
  <si>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</si>
  <si>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</si>
  <si>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</si>
  <si>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</si>
  <si>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</si>
  <si>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</si>
  <si>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</si>
  <si>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</si>
  <si>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</si>
  <si>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</si>
  <si>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</si>
  <si>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</si>
  <si>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</si>
  <si>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</si>
  <si>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</si>
  <si>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</si>
  <si>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</si>
  <si>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</si>
  <si>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</si>
  <si>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</si>
  <si>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</si>
  <si>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</si>
  <si>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</si>
  <si>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</si>
  <si>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</si>
  <si>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</si>
  <si>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</si>
  <si>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</si>
  <si>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</si>
  <si>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</si>
  <si>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</si>
  <si>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</si>
  <si>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</si>
  <si>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</si>
  <si>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</si>
  <si>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</si>
  <si>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</si>
  <si>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</si>
  <si>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</si>
  <si>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</si>
  <si>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</si>
  <si>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</si>
  <si>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</si>
  <si>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</si>
  <si>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</si>
  <si>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</si>
  <si>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</si>
  <si>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</si>
  <si>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</si>
  <si>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</si>
  <si>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</si>
  <si>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</si>
  <si>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</si>
  <si>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</si>
  <si>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</si>
  <si>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</si>
  <si>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</si>
  <si>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</si>
  <si>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</si>
  <si>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</si>
  <si>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</si>
  <si>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</si>
  <si>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</si>
  <si>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</si>
  <si>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</si>
  <si>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</si>
  <si>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</si>
  <si>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</si>
  <si>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</si>
  <si>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</si>
  <si>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</si>
  <si>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</si>
  <si>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</si>
  <si>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</si>
  <si>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</si>
  <si>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0.31</t>
  </si>
  <si>
    <t>▲ 5.23</t>
  </si>
  <si>
    <t>一般会計</t>
  </si>
  <si>
    <t>簡易水道事業特別会計</t>
  </si>
  <si>
    <t>介護サービス事業特別会計</t>
  </si>
  <si>
    <t>国民健康保険特別会計</t>
  </si>
  <si>
    <t>介護保険特別会計</t>
  </si>
  <si>
    <t>郡指導主事共同設置事業特別会計</t>
  </si>
  <si>
    <t>後期高齢者医療特別会計</t>
  </si>
  <si>
    <t>住宅新築資金等貸付事業特別会計</t>
  </si>
  <si>
    <t>その他会計（赤字）</t>
  </si>
  <si>
    <t>その他会計（黒字）</t>
  </si>
  <si>
    <t>－</t>
    <phoneticPr fontId="2"/>
  </si>
  <si>
    <t>－</t>
    <phoneticPr fontId="2"/>
  </si>
  <si>
    <t>－</t>
    <phoneticPr fontId="2"/>
  </si>
  <si>
    <t>わたらい老人組合（一般会計）</t>
    <rPh sb="4" eb="6">
      <t>ロウジン</t>
    </rPh>
    <rPh sb="6" eb="8">
      <t>クミアイ</t>
    </rPh>
    <rPh sb="9" eb="11">
      <t>イッパン</t>
    </rPh>
    <rPh sb="11" eb="13">
      <t>カイケイ</t>
    </rPh>
    <phoneticPr fontId="2"/>
  </si>
  <si>
    <t>わたらい老人組合（特別養護老人ホーム高砂寮特別会計）</t>
    <rPh sb="9" eb="11">
      <t>トクベツ</t>
    </rPh>
    <rPh sb="11" eb="13">
      <t>ヨウゴ</t>
    </rPh>
    <rPh sb="13" eb="15">
      <t>ロウジン</t>
    </rPh>
    <rPh sb="18" eb="20">
      <t>タカサゴ</t>
    </rPh>
    <rPh sb="20" eb="21">
      <t>リョウ</t>
    </rPh>
    <rPh sb="21" eb="23">
      <t>トクベツ</t>
    </rPh>
    <rPh sb="23" eb="25">
      <t>カイケイ</t>
    </rPh>
    <phoneticPr fontId="2"/>
  </si>
  <si>
    <t>－</t>
    <phoneticPr fontId="2"/>
  </si>
  <si>
    <t>わたらい老人組合（指定通所介護事業所高砂寮特別会計）</t>
    <rPh sb="9" eb="11">
      <t>シテイ</t>
    </rPh>
    <rPh sb="11" eb="13">
      <t>ツウショ</t>
    </rPh>
    <rPh sb="13" eb="15">
      <t>カイゴ</t>
    </rPh>
    <rPh sb="15" eb="18">
      <t>ジギョウショ</t>
    </rPh>
    <rPh sb="18" eb="20">
      <t>タカサゴ</t>
    </rPh>
    <rPh sb="20" eb="21">
      <t>リョウ</t>
    </rPh>
    <rPh sb="21" eb="23">
      <t>トクベツ</t>
    </rPh>
    <rPh sb="23" eb="25">
      <t>カイケイ</t>
    </rPh>
    <phoneticPr fontId="2"/>
  </si>
  <si>
    <t>わたらい老人組合（特別養護老人ホーム真砂寮特別会計）</t>
    <rPh sb="18" eb="20">
      <t>マサゴ</t>
    </rPh>
    <phoneticPr fontId="2"/>
  </si>
  <si>
    <t>わたらい老人組合（特別養護老人ホームわたらい緑清苑特別会計）</t>
    <rPh sb="22" eb="23">
      <t>リョク</t>
    </rPh>
    <rPh sb="23" eb="24">
      <t>セイ</t>
    </rPh>
    <rPh sb="24" eb="25">
      <t>エン</t>
    </rPh>
    <rPh sb="25" eb="29">
      <t>トクベツカイケイ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</si>
  <si>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</si>
  <si>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t>
    <phoneticPr fontId="2"/>
  </si>
  <si>
    <t>三重県市町総合事務組合（共同研修特別会計）</t>
    <rPh sb="12" eb="14">
      <t>キョウドウ</t>
    </rPh>
    <rPh sb="14" eb="16">
      <t>ケンシュウ</t>
    </rPh>
    <rPh sb="16" eb="18">
      <t>トクベツ</t>
    </rPh>
    <phoneticPr fontId="2"/>
  </si>
  <si>
    <t>三重県市町総合事務組合（デジタル地図特別会計）</t>
    <rPh sb="16" eb="18">
      <t>チズ</t>
    </rPh>
    <phoneticPr fontId="2"/>
  </si>
  <si>
    <t>－</t>
    <phoneticPr fontId="2"/>
  </si>
  <si>
    <t>三重県市町総合事務組合（物品特別会計）</t>
    <rPh sb="12" eb="14">
      <t>ブッピン</t>
    </rPh>
    <phoneticPr fontId="2"/>
  </si>
  <si>
    <t>三重県市町総合事務組合（退職手当特別会計）</t>
    <rPh sb="12" eb="14">
      <t>タイショク</t>
    </rPh>
    <rPh sb="14" eb="16">
      <t>テアテ</t>
    </rPh>
    <phoneticPr fontId="2"/>
  </si>
  <si>
    <t>三重県市町総合事務組合（消防救急無線特別会計）</t>
    <rPh sb="12" eb="14">
      <t>ショウボウ</t>
    </rPh>
    <rPh sb="14" eb="16">
      <t>キュウキュウ</t>
    </rPh>
    <rPh sb="16" eb="18">
      <t>ムセン</t>
    </rPh>
    <phoneticPr fontId="2"/>
  </si>
  <si>
    <t>度会広域連合</t>
    <rPh sb="0" eb="2">
      <t>ワタライ</t>
    </rPh>
    <rPh sb="2" eb="4">
      <t>コウイキ</t>
    </rPh>
    <rPh sb="4" eb="6">
      <t>レンゴウ</t>
    </rPh>
    <phoneticPr fontId="2"/>
  </si>
  <si>
    <t>伊勢地域農業共済事務組合</t>
    <rPh sb="0" eb="2">
      <t>イセ</t>
    </rPh>
    <rPh sb="2" eb="4">
      <t>チイキ</t>
    </rPh>
    <rPh sb="4" eb="6">
      <t>ノウギョウ</t>
    </rPh>
    <rPh sb="6" eb="8">
      <t>キョウサイ</t>
    </rPh>
    <rPh sb="8" eb="10">
      <t>ジム</t>
    </rPh>
    <rPh sb="10" eb="12">
      <t>クミアイ</t>
    </rPh>
    <phoneticPr fontId="2"/>
  </si>
  <si>
    <t>－</t>
    <phoneticPr fontId="2"/>
  </si>
  <si>
    <t>伊勢広域環境組合</t>
    <rPh sb="0" eb="2">
      <t>イセ</t>
    </rPh>
    <rPh sb="2" eb="4">
      <t>コウイキ</t>
    </rPh>
    <rPh sb="4" eb="6">
      <t>カンキョウ</t>
    </rPh>
    <rPh sb="6" eb="8">
      <t>クミアイ</t>
    </rPh>
    <phoneticPr fontId="2"/>
  </si>
  <si>
    <t>○</t>
    <phoneticPr fontId="2"/>
  </si>
  <si>
    <t>度会土地開発公社</t>
    <rPh sb="0" eb="2">
      <t>ワタライ</t>
    </rPh>
    <rPh sb="2" eb="4">
      <t>トチ</t>
    </rPh>
    <rPh sb="4" eb="6">
      <t>カイハツ</t>
    </rPh>
    <rPh sb="6" eb="8">
      <t>コウシャ</t>
    </rPh>
    <phoneticPr fontId="2"/>
  </si>
  <si>
    <t>－</t>
    <phoneticPr fontId="2"/>
  </si>
  <si>
    <t>三重県後期高齢者医療広域連合（後期高齢者医療特別会計）</t>
    <phoneticPr fontId="2"/>
  </si>
  <si>
    <t>三重県後期高齢者医療広域連合（一般会計）</t>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</si>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</sst>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84031</c:v>
                </c:pt>
                <c:pt idx="1">
                  <c:v>73639</c:v>
                </c:pt>
                <c:pt idx="2">
                  <c:v>50687</c:v>
                </c:pt>
                <c:pt idx="3">
                  <c:v>60630</c:v>
                </c:pt>
                <c:pt idx="4">
                  <c:v>66805</c:v>
                </c:pt>
              </c:numCache>
            </c:numRef>
          </c:val>
          <c:smooth val="0"/>
        </c:ser>
        <c:dLbls>
          <c:showLegendKey val="0"/>
          <c:showVal val="0"/>
          <c:showCatName val="0"/>
          <c:showSerName val="0"/>
          <c:showPercent val="0"/>
          <c:showBubbleSize val="0"/>
        </c:dLbls>
        <c:marker val="1"/>
        <c:smooth val="0"/>
        <c:axId val="94019584"/>
        <c:axId val="94021504"/>
      </c:lineChart>
      <c:catAx>
        <c:axId val="94019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21504"/>
        <c:crosses val="autoZero"/>
        <c:auto val="1"/>
        <c:lblAlgn val="ctr"/>
        <c:lblOffset val="100"/>
        <c:tickLblSkip val="1"/>
        <c:tickMarkSkip val="1"/>
        <c:noMultiLvlLbl val="0"/>
      </c:catAx>
      <c:valAx>
        <c:axId val="940215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1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7.53</c:v>
                </c:pt>
                <c:pt idx="1">
                  <c:v>5.54</c:v>
                </c:pt>
                <c:pt idx="2">
                  <c:v>6.17</c:v>
                </c:pt>
                <c:pt idx="3">
                  <c:v>7.81</c:v>
                </c:pt>
                <c:pt idx="4">
                  <c:v>8.44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61.42</c:v>
                </c:pt>
                <c:pt idx="1">
                  <c:v>65.349999999999994</c:v>
                </c:pt>
                <c:pt idx="2">
                  <c:v>65.540000000000006</c:v>
                </c:pt>
                <c:pt idx="3">
                  <c:v>65.709999999999994</c:v>
                </c:pt>
                <c:pt idx="4">
                  <c:v>60.64</c:v>
                </c:pt>
              </c:numCache>
            </c:numRef>
          </c:val>
        </c:ser>
        <c:dLbls>
          <c:showLegendKey val="0"/>
          <c:showVal val="0"/>
          <c:showCatName val="0"/>
          <c:showSerName val="0"/>
          <c:showPercent val="0"/>
          <c:showBubbleSize val="0"/>
        </c:dLbls>
        <c:gapWidth val="250"/>
        <c:overlap val="100"/>
        <c:axId val="106841216"/>
        <c:axId val="106843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8.52</c:v>
                </c:pt>
                <c:pt idx="1">
                  <c:v>2.35</c:v>
                </c:pt>
                <c:pt idx="2">
                  <c:v>-0.31</c:v>
                </c:pt>
                <c:pt idx="3">
                  <c:v>1.1499999999999999</c:v>
                </c:pt>
                <c:pt idx="4">
                  <c:v>-5.23</c:v>
                </c:pt>
              </c:numCache>
            </c:numRef>
          </c:val>
          <c:smooth val="0"/>
        </c:ser>
        <c:dLbls>
          <c:showLegendKey val="0"/>
          <c:showVal val="0"/>
          <c:showCatName val="0"/>
          <c:showSerName val="0"/>
          <c:showPercent val="0"/>
          <c:showBubbleSize val="0"/>
        </c:dLbls>
        <c:marker val="1"/>
        <c:smooth val="0"/>
        <c:axId val="106841216"/>
        <c:axId val="106843136"/>
      </c:lineChart>
      <c:catAx>
        <c:axId val="10684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843136"/>
        <c:crosses val="autoZero"/>
        <c:auto val="1"/>
        <c:lblAlgn val="ctr"/>
        <c:lblOffset val="100"/>
        <c:tickLblSkip val="1"/>
        <c:tickMarkSkip val="1"/>
        <c:noMultiLvlLbl val="0"/>
      </c:catAx>
      <c:valAx>
        <c:axId val="10684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4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0.02</c:v>
                </c:pt>
                <c:pt idx="8">
                  <c:v>#N/A</c:v>
                </c:pt>
                <c:pt idx="9">
                  <c:v>0.05</c:v>
                </c:pt>
              </c:numCache>
            </c:numRef>
          </c:val>
        </c:ser>
        <c:ser>
          <c:idx val="4"/>
          <c:order val="4"/>
          <c:tx>
            <c:strRef>
              <c:f>データシート!$A$31</c:f>
              <c:strCache>
                <c:ptCount val="1"/>
                <c:pt idx="0">
                  <c:v>郡指導主事共同設置事業特別会計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0.17</c:v>
                </c:pt>
                <c:pt idx="4">
                  <c:v>#N/A</c:v>
                </c:pt>
                <c:pt idx="5">
                  <c:v>0.13</c:v>
                </c:pt>
                <c:pt idx="6">
                  <c:v>#N/A</c:v>
                </c:pt>
                <c:pt idx="7">
                  <c:v>0.3</c:v>
                </c:pt>
                <c:pt idx="8">
                  <c:v>#N/A</c:v>
                </c:pt>
                <c:pt idx="9">
                  <c:v>0.09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0.14000000000000001</c:v>
                </c:pt>
                <c:pt idx="2">
                  <c:v>#N/A</c:v>
                </c:pt>
                <c:pt idx="3">
                  <c:v>0.3</c:v>
                </c:pt>
                <c:pt idx="4">
                  <c:v>#N/A</c:v>
                </c:pt>
                <c:pt idx="5">
                  <c:v>1.08</c:v>
                </c:pt>
                <c:pt idx="6">
                  <c:v>#N/A</c:v>
                </c:pt>
                <c:pt idx="7">
                  <c:v>0.84</c:v>
                </c:pt>
                <c:pt idx="8">
                  <c:v>#N/A</c:v>
                </c:pt>
                <c:pt idx="9">
                  <c:v>0.86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0.96</c:v>
                </c:pt>
                <c:pt idx="2">
                  <c:v>#N/A</c:v>
                </c:pt>
                <c:pt idx="3">
                  <c:v>1.75</c:v>
                </c:pt>
                <c:pt idx="4">
                  <c:v>#N/A</c:v>
                </c:pt>
                <c:pt idx="5">
                  <c:v>2.35</c:v>
                </c:pt>
                <c:pt idx="6">
                  <c:v>#N/A</c:v>
                </c:pt>
                <c:pt idx="7">
                  <c:v>1.79</c:v>
                </c:pt>
                <c:pt idx="8">
                  <c:v>#N/A</c:v>
                </c:pt>
                <c:pt idx="9">
                  <c:v>1.08</c:v>
                </c:pt>
              </c:numCache>
            </c:numRef>
          </c:val>
        </c:ser>
        <c:ser>
          <c:idx val="7"/>
          <c:order val="7"/>
          <c:tx>
            <c:strRef>
              <c:f>データシート!$A$34</c:f>
              <c:strCache>
                <c:ptCount val="1"/>
                <c:pt idx="0">
                  <c:v>介護サービス事業特別会計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0.13</c:v>
                </c:pt>
                <c:pt idx="2">
                  <c:v>#N/A</c:v>
                </c:pt>
                <c:pt idx="3">
                  <c:v>0.23</c:v>
                </c:pt>
                <c:pt idx="4">
                  <c:v>#N/A</c:v>
                </c:pt>
                <c:pt idx="5">
                  <c:v>1.03</c:v>
                </c:pt>
                <c:pt idx="6">
                  <c:v>#N/A</c:v>
                </c:pt>
                <c:pt idx="7">
                  <c:v>0.84</c:v>
                </c:pt>
                <c:pt idx="8">
                  <c:v>#N/A</c:v>
                </c:pt>
                <c:pt idx="9">
                  <c:v>1.19</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0.94</c:v>
                </c:pt>
                <c:pt idx="2">
                  <c:v>#N/A</c:v>
                </c:pt>
                <c:pt idx="3">
                  <c:v>0.44</c:v>
                </c:pt>
                <c:pt idx="4">
                  <c:v>#N/A</c:v>
                </c:pt>
                <c:pt idx="5">
                  <c:v>0.7</c:v>
                </c:pt>
                <c:pt idx="6">
                  <c:v>#N/A</c:v>
                </c:pt>
                <c:pt idx="7">
                  <c:v>0.56000000000000005</c:v>
                </c:pt>
                <c:pt idx="8">
                  <c:v>#N/A</c:v>
                </c:pt>
                <c:pt idx="9">
                  <c:v>1.19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7.39</c:v>
                </c:pt>
                <c:pt idx="2">
                  <c:v>#N/A</c:v>
                </c:pt>
                <c:pt idx="3">
                  <c:v>5.31</c:v>
                </c:pt>
                <c:pt idx="4">
                  <c:v>#N/A</c:v>
                </c:pt>
                <c:pt idx="5">
                  <c:v>5.97</c:v>
                </c:pt>
                <c:pt idx="6">
                  <c:v>#N/A</c:v>
                </c:pt>
                <c:pt idx="7">
                  <c:v>7.5</c:v>
                </c:pt>
                <c:pt idx="8">
                  <c:v>#N/A</c:v>
                </c:pt>
                <c:pt idx="9">
                  <c:v>8.32</c:v>
                </c:pt>
              </c:numCache>
            </c:numRef>
          </c:val>
        </c:ser>
        <c:dLbls>
          <c:showLegendKey val="0"/>
          <c:showVal val="0"/>
          <c:showCatName val="0"/>
          <c:showSerName val="0"/>
          <c:showPercent val="0"/>
          <c:showBubbleSize val="0"/>
        </c:dLbls>
        <c:gapWidth val="150"/>
        <c:overlap val="100"/>
        <c:axId val="107318272"/>
        <c:axId val="107332352"/>
      </c:barChart>
      <c:catAx>
        <c:axId val="10731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32352"/>
        <c:crosses val="autoZero"/>
        <c:auto val="1"/>
        <c:lblAlgn val="ctr"/>
        <c:lblOffset val="100"/>
        <c:tickLblSkip val="1"/>
        <c:tickMarkSkip val="1"/>
        <c:noMultiLvlLbl val="0"/>
      </c:catAx>
      <c:valAx>
        <c:axId val="10733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1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261</c:v>
                </c:pt>
                <c:pt idx="5">
                  <c:v>261</c:v>
                </c:pt>
                <c:pt idx="8">
                  <c:v>254</c:v>
                </c:pt>
                <c:pt idx="11">
                  <c:v>243</c:v>
                </c:pt>
                <c:pt idx="14">
                  <c:v>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c:v>
                </c:pt>
                <c:pt idx="3">
                  <c:v>24</c:v>
                </c:pt>
                <c:pt idx="6">
                  <c:v>32</c:v>
                </c:pt>
                <c:pt idx="9">
                  <c:v>43</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c:v>
                </c:pt>
                <c:pt idx="3">
                  <c:v>15</c:v>
                </c:pt>
                <c:pt idx="6">
                  <c:v>12</c:v>
                </c:pt>
                <c:pt idx="9">
                  <c:v>8</c:v>
                </c:pt>
                <c:pt idx="12">
                  <c:v>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359</c:v>
                </c:pt>
                <c:pt idx="3">
                  <c:v>314</c:v>
                </c:pt>
                <c:pt idx="6">
                  <c:v>287</c:v>
                </c:pt>
                <c:pt idx="9">
                  <c:v>268</c:v>
                </c:pt>
                <c:pt idx="12">
                  <c:v>279</c:v>
                </c:pt>
              </c:numCache>
            </c:numRef>
          </c:val>
        </c:ser>
        <c:dLbls>
          <c:showLegendKey val="0"/>
          <c:showVal val="0"/>
          <c:showCatName val="0"/>
          <c:showSerName val="0"/>
          <c:showPercent val="0"/>
          <c:showBubbleSize val="0"/>
        </c:dLbls>
        <c:gapWidth val="100"/>
        <c:overlap val="100"/>
        <c:axId val="105789696"/>
        <c:axId val="10580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127</c:v>
                </c:pt>
                <c:pt idx="2">
                  <c:v>#N/A</c:v>
                </c:pt>
                <c:pt idx="3">
                  <c:v>#N/A</c:v>
                </c:pt>
                <c:pt idx="4">
                  <c:v>92</c:v>
                </c:pt>
                <c:pt idx="5">
                  <c:v>#N/A</c:v>
                </c:pt>
                <c:pt idx="6">
                  <c:v>#N/A</c:v>
                </c:pt>
                <c:pt idx="7">
                  <c:v>77</c:v>
                </c:pt>
                <c:pt idx="8">
                  <c:v>#N/A</c:v>
                </c:pt>
                <c:pt idx="9">
                  <c:v>#N/A</c:v>
                </c:pt>
                <c:pt idx="10">
                  <c:v>76</c:v>
                </c:pt>
                <c:pt idx="11">
                  <c:v>#N/A</c:v>
                </c:pt>
                <c:pt idx="12">
                  <c:v>#N/A</c:v>
                </c:pt>
                <c:pt idx="13">
                  <c:v>89</c:v>
                </c:pt>
                <c:pt idx="14">
                  <c:v>#N/A</c:v>
                </c:pt>
              </c:numCache>
            </c:numRef>
          </c:val>
          <c:smooth val="0"/>
        </c:ser>
        <c:dLbls>
          <c:showLegendKey val="0"/>
          <c:showVal val="0"/>
          <c:showCatName val="0"/>
          <c:showSerName val="0"/>
          <c:showPercent val="0"/>
          <c:showBubbleSize val="0"/>
        </c:dLbls>
        <c:marker val="1"/>
        <c:smooth val="0"/>
        <c:axId val="105789696"/>
        <c:axId val="105808256"/>
      </c:lineChart>
      <c:catAx>
        <c:axId val="10578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08256"/>
        <c:crosses val="autoZero"/>
        <c:auto val="1"/>
        <c:lblAlgn val="ctr"/>
        <c:lblOffset val="100"/>
        <c:tickLblSkip val="1"/>
        <c:tickMarkSkip val="1"/>
        <c:noMultiLvlLbl val="0"/>
      </c:catAx>
      <c:valAx>
        <c:axId val="10580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8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2629</c:v>
                </c:pt>
                <c:pt idx="5">
                  <c:v>2717</c:v>
                </c:pt>
                <c:pt idx="8">
                  <c:v>2865</c:v>
                </c:pt>
                <c:pt idx="11">
                  <c:v>2888</c:v>
                </c:pt>
                <c:pt idx="14">
                  <c:v>2828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3560</c:v>
                </c:pt>
                <c:pt idx="5">
                  <c:v>3479</c:v>
                </c:pt>
                <c:pt idx="8">
                  <c:v>3537</c:v>
                </c:pt>
                <c:pt idx="11">
                  <c:v>3511</c:v>
                </c:pt>
                <c:pt idx="14">
                  <c:v>3313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772</c:v>
                </c:pt>
                <c:pt idx="3">
                  <c:v>787</c:v>
                </c:pt>
                <c:pt idx="6">
                  <c:v>801</c:v>
                </c:pt>
                <c:pt idx="9">
                  <c:v>869</c:v>
                </c:pt>
                <c:pt idx="12">
                  <c:v>677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333</c:v>
                </c:pt>
                <c:pt idx="3">
                  <c:v>392</c:v>
                </c:pt>
                <c:pt idx="6">
                  <c:v>258</c:v>
                </c:pt>
                <c:pt idx="9">
                  <c:v>295</c:v>
                </c:pt>
                <c:pt idx="12">
                  <c:v>252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c:v>
                </c:pt>
                <c:pt idx="3">
                  <c:v>10</c:v>
                </c:pt>
                <c:pt idx="6">
                  <c:v>23</c:v>
                </c:pt>
                <c:pt idx="9">
                  <c:v>42</c:v>
                </c:pt>
                <c:pt idx="12">
                  <c:v>581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3155</c:v>
                </c:pt>
                <c:pt idx="3">
                  <c:v>3236</c:v>
                </c:pt>
                <c:pt idx="6">
                  <c:v>3442</c:v>
                </c:pt>
                <c:pt idx="9">
                  <c:v>3471</c:v>
                </c:pt>
                <c:pt idx="12">
                  <c:v>3430</c:v>
                </c:pt>
              </c:numCache>
            </c:numRef>
          </c:val>
        </c:ser>
        <c:dLbls>
          <c:showLegendKey val="0"/>
          <c:showVal val="0"/>
          <c:showCatName val="0"/>
          <c:showSerName val="0"/>
          <c:showPercent val="0"/>
          <c:showBubbleSize val="0"/>
        </c:dLbls>
        <c:gapWidth val="100"/>
        <c:overlap val="100"/>
        <c:axId val="105994112"/>
        <c:axId val="10599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994112"/>
        <c:axId val="105996288"/>
      </c:lineChart>
      <c:catAx>
        <c:axId val="10599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996288"/>
        <c:crosses val="autoZero"/>
        <c:auto val="1"/>
        <c:lblAlgn val="ctr"/>
        <c:lblOffset val="100"/>
        <c:tickLblSkip val="1"/>
        <c:tickMarkSkip val="1"/>
        <c:noMultiLvlLbl val="0"/>
      </c:catAx>
      <c:valAx>
        <c:axId val="10599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9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三重県度会町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8,625
8,584
134.98
4,044,246
3,801,427
208,809
2,474,188
3,430,467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当町は中山間地域であり、税収を見込める大型の事業所や企業がほとんどないため、例年大きな変動は見られないが、税収においては依然厳しい状況にある。また、現年課税分の徴収率ついても、平成２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年度は９</a:t>
          </a:r>
          <a:r>
            <a:rPr lang="ja-JP" altLang="en-US" sz="1100">
              <a:solidFill>
                <a:schemeClr val="dk1"/>
              </a:solidFill>
              <a:effectLst/>
              <a:latin typeface="+mn-lt"/>
              <a:ea typeface="+mn-ea"/>
              <a:cs typeface="+mn-cs"/>
            </a:rPr>
            <a:t>８．２</a:t>
          </a:r>
          <a:r>
            <a:rPr lang="ja-JP" altLang="ja-JP" sz="1100">
              <a:solidFill>
                <a:schemeClr val="dk1"/>
              </a:solidFill>
              <a:effectLst/>
              <a:latin typeface="+mn-lt"/>
              <a:ea typeface="+mn-ea"/>
              <a:cs typeface="+mn-cs"/>
            </a:rPr>
            <a:t>％と依然高い率にあるものの、年々減少傾向にある。</a:t>
          </a:r>
          <a:endParaRPr lang="ja-JP" altLang="ja-JP" sz="1400">
            <a:effectLst/>
          </a:endParaRPr>
        </a:p>
        <a:p>
          <a:r>
            <a:rPr lang="ja-JP" altLang="ja-JP" sz="1100">
              <a:solidFill>
                <a:schemeClr val="dk1"/>
              </a:solidFill>
              <a:effectLst/>
              <a:latin typeface="+mn-lt"/>
              <a:ea typeface="+mn-ea"/>
              <a:cs typeface="+mn-cs"/>
            </a:rPr>
            <a:t>町長直轄の政策調整室を設け厳しい中においても住民目線の企業誘致を目指しており、更なる税収増加を見込めるよう歳入の確保に努めている。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167640</xdr:rowOff>
    </xdr:from>
    <xdr:to>
      <xdr:col>7</xdr:col>
      <xdr:colOff>152400</xdr:colOff>
      <xdr:row>43</xdr:row>
      <xdr:rowOff>167640</xdr:rowOff>
    </xdr:to>
    <xdr:cxnSp macro="">
      <xdr:nvCxnSpPr>
        <xdr:cNvPr id="66" name="直線コネクタ 65"/>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167640</xdr:rowOff>
    </xdr:from>
    <xdr:to>
      <xdr:col>6</xdr:col>
      <xdr:colOff>0</xdr:colOff>
      <xdr:row>43</xdr:row>
      <xdr:rowOff>167640</xdr:rowOff>
    </xdr:to>
    <xdr:cxnSp macro="">
      <xdr:nvCxnSpPr>
        <xdr:cNvPr id="69" name="直線コネクタ 68"/>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159596</xdr:rowOff>
    </xdr:from>
    <xdr:to>
      <xdr:col>4</xdr:col>
      <xdr:colOff>482600</xdr:colOff>
      <xdr:row>43</xdr:row>
      <xdr:rowOff>167640</xdr:rowOff>
    </xdr:to>
    <xdr:cxnSp macro="">
      <xdr:nvCxnSpPr>
        <xdr:cNvPr id="72" name="直線コネクタ 71"/>
        <xdr:cNvCxnSpPr/>
      </xdr:nvCxnSpPr>
      <xdr:spPr>
        <a:xfrm>
          <a:off x="2336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151554</xdr:rowOff>
    </xdr:from>
    <xdr:to>
      <xdr:col>3</xdr:col>
      <xdr:colOff>279400</xdr:colOff>
      <xdr:row>43</xdr:row>
      <xdr:rowOff>159596</xdr:rowOff>
    </xdr:to>
    <xdr:cxnSp macro="">
      <xdr:nvCxnSpPr>
        <xdr:cNvPr id="75" name="直線コネクタ 74"/>
        <xdr:cNvCxnSpPr/>
      </xdr:nvCxnSpPr>
      <xdr:spPr>
        <a:xfrm>
          <a:off x="1447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78" name="フローチャート : 判断 77"/>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79" name="テキスト ボックス 78"/>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7" name="円/楕円 86"/>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8" name="テキスト ボックス 87"/>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116840</xdr:rowOff>
    </xdr:from>
    <xdr:to>
      <xdr:col>4</xdr:col>
      <xdr:colOff>533400</xdr:colOff>
      <xdr:row>44</xdr:row>
      <xdr:rowOff>46990</xdr:rowOff>
    </xdr:to>
    <xdr:sp macro="" textlink="">
      <xdr:nvSpPr>
        <xdr:cNvPr id="89" name="円/楕円 88"/>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31767</xdr:rowOff>
    </xdr:from>
    <xdr:ext cx="762000" cy="259045"/>
    <xdr:sp macro="" textlink="">
      <xdr:nvSpPr>
        <xdr:cNvPr id="90" name="テキスト ボックス 89"/>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108796</xdr:rowOff>
    </xdr:from>
    <xdr:to>
      <xdr:col>3</xdr:col>
      <xdr:colOff>330200</xdr:colOff>
      <xdr:row>44</xdr:row>
      <xdr:rowOff>38946</xdr:rowOff>
    </xdr:to>
    <xdr:sp macro="" textlink="">
      <xdr:nvSpPr>
        <xdr:cNvPr id="91" name="円/楕円 90"/>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23723</xdr:rowOff>
    </xdr:from>
    <xdr:ext cx="762000" cy="259045"/>
    <xdr:sp macro="" textlink="">
      <xdr:nvSpPr>
        <xdr:cNvPr id="92" name="テキスト ボックス 91"/>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100754</xdr:rowOff>
    </xdr:from>
    <xdr:to>
      <xdr:col>2</xdr:col>
      <xdr:colOff>127000</xdr:colOff>
      <xdr:row>44</xdr:row>
      <xdr:rowOff>30904</xdr:rowOff>
    </xdr:to>
    <xdr:sp macro="" textlink="">
      <xdr:nvSpPr>
        <xdr:cNvPr id="93" name="円/楕円 92"/>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15681</xdr:rowOff>
    </xdr:from>
    <xdr:ext cx="762000" cy="259045"/>
    <xdr:sp macro="" textlink="">
      <xdr:nvSpPr>
        <xdr:cNvPr id="94" name="テキスト ボックス 93"/>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以前からの町の方針として交付税措置のある地方債を主に借入を行い、公債費の抑制で身の丈にあった財政運営を進めている。</a:t>
          </a:r>
          <a:endParaRPr lang="ja-JP" altLang="ja-JP" sz="1400">
            <a:effectLst/>
          </a:endParaRPr>
        </a:p>
        <a:p>
          <a:r>
            <a:rPr lang="ja-JP" altLang="ja-JP" sz="1100">
              <a:solidFill>
                <a:schemeClr val="dk1"/>
              </a:solidFill>
              <a:effectLst/>
              <a:latin typeface="+mn-lt"/>
              <a:ea typeface="+mn-ea"/>
              <a:cs typeface="+mn-cs"/>
            </a:rPr>
            <a:t>町内の６０歳以上人口も３７％を超え、福祉関係経費は年々拡大しているが、類似団体と比べると、</a:t>
          </a:r>
          <a:r>
            <a:rPr lang="ja-JP" altLang="en-US" sz="1100">
              <a:solidFill>
                <a:schemeClr val="dk1"/>
              </a:solidFill>
              <a:effectLst/>
              <a:latin typeface="+mn-lt"/>
              <a:ea typeface="+mn-ea"/>
              <a:cs typeface="+mn-cs"/>
            </a:rPr>
            <a:t>５．５</a:t>
          </a:r>
          <a:r>
            <a:rPr lang="ja-JP" altLang="ja-JP" sz="1100">
              <a:solidFill>
                <a:schemeClr val="dk1"/>
              </a:solidFill>
              <a:effectLst/>
              <a:latin typeface="+mn-lt"/>
              <a:ea typeface="+mn-ea"/>
              <a:cs typeface="+mn-cs"/>
            </a:rPr>
            <a:t>％ほど低くなっており、人件費の削減や各種事業の見直しなどにより経常収支比率はほぼ横ばい傾向にある。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16298</xdr:rowOff>
    </xdr:from>
    <xdr:to>
      <xdr:col>7</xdr:col>
      <xdr:colOff>152400</xdr:colOff>
      <xdr:row>63</xdr:row>
      <xdr:rowOff>78105</xdr:rowOff>
    </xdr:to>
    <xdr:cxnSp macro="">
      <xdr:nvCxnSpPr>
        <xdr:cNvPr id="129" name="直線コネクタ 128"/>
        <xdr:cNvCxnSpPr/>
      </xdr:nvCxnSpPr>
      <xdr:spPr>
        <a:xfrm>
          <a:off x="4114800" y="10646198"/>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16298</xdr:rowOff>
    </xdr:from>
    <xdr:to>
      <xdr:col>6</xdr:col>
      <xdr:colOff>0</xdr:colOff>
      <xdr:row>62</xdr:row>
      <xdr:rowOff>112819</xdr:rowOff>
    </xdr:to>
    <xdr:cxnSp macro="">
      <xdr:nvCxnSpPr>
        <xdr:cNvPr id="132" name="直線コネクタ 131"/>
        <xdr:cNvCxnSpPr/>
      </xdr:nvCxnSpPr>
      <xdr:spPr>
        <a:xfrm flipV="1">
          <a:off x="3225800" y="1064619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112819</xdr:rowOff>
    </xdr:from>
    <xdr:to>
      <xdr:col>4</xdr:col>
      <xdr:colOff>482600</xdr:colOff>
      <xdr:row>62</xdr:row>
      <xdr:rowOff>144992</xdr:rowOff>
    </xdr:to>
    <xdr:cxnSp macro="">
      <xdr:nvCxnSpPr>
        <xdr:cNvPr id="135" name="直線コネクタ 134"/>
        <xdr:cNvCxnSpPr/>
      </xdr:nvCxnSpPr>
      <xdr:spPr>
        <a:xfrm flipV="1">
          <a:off x="2336800" y="1074271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155575</xdr:rowOff>
    </xdr:from>
    <xdr:to>
      <xdr:col>3</xdr:col>
      <xdr:colOff>279400</xdr:colOff>
      <xdr:row>62</xdr:row>
      <xdr:rowOff>144992</xdr:rowOff>
    </xdr:to>
    <xdr:cxnSp macro="">
      <xdr:nvCxnSpPr>
        <xdr:cNvPr id="138" name="直線コネクタ 137"/>
        <xdr:cNvCxnSpPr/>
      </xdr:nvCxnSpPr>
      <xdr:spPr>
        <a:xfrm>
          <a:off x="1447800" y="106140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1" name="フローチャート : 判断 140"/>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2" name="テキスト ボックス 141"/>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27305</xdr:rowOff>
    </xdr:from>
    <xdr:to>
      <xdr:col>7</xdr:col>
      <xdr:colOff>203200</xdr:colOff>
      <xdr:row>63</xdr:row>
      <xdr:rowOff>128905</xdr:rowOff>
    </xdr:to>
    <xdr:sp macro="" textlink="">
      <xdr:nvSpPr>
        <xdr:cNvPr id="148" name="円/楕円 147"/>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43832</xdr:rowOff>
    </xdr:from>
    <xdr:ext cx="762000" cy="259045"/>
    <xdr:sp macro="" textlink="">
      <xdr:nvSpPr>
        <xdr:cNvPr id="149" name="財政構造の弾力性該当値テキスト"/>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136948</xdr:rowOff>
    </xdr:from>
    <xdr:to>
      <xdr:col>6</xdr:col>
      <xdr:colOff>50800</xdr:colOff>
      <xdr:row>62</xdr:row>
      <xdr:rowOff>67098</xdr:rowOff>
    </xdr:to>
    <xdr:sp macro="" textlink="">
      <xdr:nvSpPr>
        <xdr:cNvPr id="150" name="円/楕円 149"/>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77275</xdr:rowOff>
    </xdr:from>
    <xdr:ext cx="736600" cy="259045"/>
    <xdr:sp macro="" textlink="">
      <xdr:nvSpPr>
        <xdr:cNvPr id="151" name="テキスト ボックス 150"/>
        <xdr:cNvSpPr txBox="1"/>
      </xdr:nvSpPr>
      <xdr:spPr>
        <a:xfrm>
          <a:off x="3733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62019</xdr:rowOff>
    </xdr:from>
    <xdr:to>
      <xdr:col>4</xdr:col>
      <xdr:colOff>533400</xdr:colOff>
      <xdr:row>62</xdr:row>
      <xdr:rowOff>163619</xdr:rowOff>
    </xdr:to>
    <xdr:sp macro="" textlink="">
      <xdr:nvSpPr>
        <xdr:cNvPr id="152" name="円/楕円 151"/>
        <xdr:cNvSpPr/>
      </xdr:nvSpPr>
      <xdr:spPr>
        <a:xfrm>
          <a:off x="3175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53" name="テキスト ボックス 152"/>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94192</xdr:rowOff>
    </xdr:from>
    <xdr:to>
      <xdr:col>3</xdr:col>
      <xdr:colOff>330200</xdr:colOff>
      <xdr:row>63</xdr:row>
      <xdr:rowOff>24342</xdr:rowOff>
    </xdr:to>
    <xdr:sp macro="" textlink="">
      <xdr:nvSpPr>
        <xdr:cNvPr id="154" name="円/楕円 153"/>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55" name="テキスト ボックス 154"/>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104775</xdr:rowOff>
    </xdr:from>
    <xdr:to>
      <xdr:col>2</xdr:col>
      <xdr:colOff>127000</xdr:colOff>
      <xdr:row>62</xdr:row>
      <xdr:rowOff>34925</xdr:rowOff>
    </xdr:to>
    <xdr:sp macro="" textlink="">
      <xdr:nvSpPr>
        <xdr:cNvPr id="156" name="円/楕円 155"/>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45102</xdr:rowOff>
    </xdr:from>
    <xdr:ext cx="762000" cy="259045"/>
    <xdr:sp macro="" textlink="">
      <xdr:nvSpPr>
        <xdr:cNvPr id="157" name="テキスト ボックス 156"/>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[165,116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人件費・物件費の適性度が低くなっている要因としては、ゴミ処理や消防業務を一部組合で行っていることに加え、公園やグラウンドの管理を最低限の臨時職員により実施していることなどによるものである。しかしながら物件費の決算額が年々増加していることについては、これらの経費を精査し抑制に努めたい。</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124030</xdr:rowOff>
    </xdr:from>
    <xdr:to>
      <xdr:col>7</xdr:col>
      <xdr:colOff>152400</xdr:colOff>
      <xdr:row>81</xdr:row>
      <xdr:rowOff>140354</xdr:rowOff>
    </xdr:to>
    <xdr:cxnSp macro="">
      <xdr:nvCxnSpPr>
        <xdr:cNvPr id="193" name="直線コネクタ 192"/>
        <xdr:cNvCxnSpPr/>
      </xdr:nvCxnSpPr>
      <xdr:spPr>
        <a:xfrm>
          <a:off x="4114800" y="14011480"/>
          <a:ext cx="838200" cy="1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123943</xdr:rowOff>
    </xdr:from>
    <xdr:to>
      <xdr:col>6</xdr:col>
      <xdr:colOff>0</xdr:colOff>
      <xdr:row>81</xdr:row>
      <xdr:rowOff>124030</xdr:rowOff>
    </xdr:to>
    <xdr:cxnSp macro="">
      <xdr:nvCxnSpPr>
        <xdr:cNvPr id="196" name="直線コネクタ 195"/>
        <xdr:cNvCxnSpPr/>
      </xdr:nvCxnSpPr>
      <xdr:spPr>
        <a:xfrm>
          <a:off x="3225800" y="14011393"/>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123943</xdr:rowOff>
    </xdr:from>
    <xdr:to>
      <xdr:col>4</xdr:col>
      <xdr:colOff>482600</xdr:colOff>
      <xdr:row>81</xdr:row>
      <xdr:rowOff>143180</xdr:rowOff>
    </xdr:to>
    <xdr:cxnSp macro="">
      <xdr:nvCxnSpPr>
        <xdr:cNvPr id="199" name="直線コネクタ 198"/>
        <xdr:cNvCxnSpPr/>
      </xdr:nvCxnSpPr>
      <xdr:spPr>
        <a:xfrm flipV="1">
          <a:off x="2336800" y="14011393"/>
          <a:ext cx="889000" cy="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130919</xdr:rowOff>
    </xdr:from>
    <xdr:to>
      <xdr:col>3</xdr:col>
      <xdr:colOff>279400</xdr:colOff>
      <xdr:row>81</xdr:row>
      <xdr:rowOff>143180</xdr:rowOff>
    </xdr:to>
    <xdr:cxnSp macro="">
      <xdr:nvCxnSpPr>
        <xdr:cNvPr id="202" name="直線コネクタ 201"/>
        <xdr:cNvCxnSpPr/>
      </xdr:nvCxnSpPr>
      <xdr:spPr>
        <a:xfrm>
          <a:off x="1447800" y="14018369"/>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117563</xdr:rowOff>
    </xdr:from>
    <xdr:to>
      <xdr:col>2</xdr:col>
      <xdr:colOff>127000</xdr:colOff>
      <xdr:row>82</xdr:row>
      <xdr:rowOff>47713</xdr:rowOff>
    </xdr:to>
    <xdr:sp macro="" textlink="">
      <xdr:nvSpPr>
        <xdr:cNvPr id="205" name="フローチャート : 判断 204"/>
        <xdr:cNvSpPr/>
      </xdr:nvSpPr>
      <xdr:spPr>
        <a:xfrm>
          <a:off x="1397000" y="1400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32490</xdr:rowOff>
    </xdr:from>
    <xdr:ext cx="762000" cy="259045"/>
    <xdr:sp macro="" textlink="">
      <xdr:nvSpPr>
        <xdr:cNvPr id="206" name="テキスト ボックス 205"/>
        <xdr:cNvSpPr txBox="1"/>
      </xdr:nvSpPr>
      <xdr:spPr>
        <a:xfrm>
          <a:off x="1066800" y="140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89554</xdr:rowOff>
    </xdr:from>
    <xdr:to>
      <xdr:col>7</xdr:col>
      <xdr:colOff>203200</xdr:colOff>
      <xdr:row>82</xdr:row>
      <xdr:rowOff>19704</xdr:rowOff>
    </xdr:to>
    <xdr:sp macro="" textlink="">
      <xdr:nvSpPr>
        <xdr:cNvPr id="212" name="円/楕円 211"/>
        <xdr:cNvSpPr/>
      </xdr:nvSpPr>
      <xdr:spPr>
        <a:xfrm>
          <a:off x="4902200" y="139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10831</xdr:rowOff>
    </xdr:from>
    <xdr:ext cx="762000" cy="259045"/>
    <xdr:sp macro="" textlink="">
      <xdr:nvSpPr>
        <xdr:cNvPr id="213" name="人件費・物件費等の状況該当値テキスト"/>
        <xdr:cNvSpPr txBox="1"/>
      </xdr:nvSpPr>
      <xdr:spPr>
        <a:xfrm>
          <a:off x="5041900" y="138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165,116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73230</xdr:rowOff>
    </xdr:from>
    <xdr:to>
      <xdr:col>6</xdr:col>
      <xdr:colOff>50800</xdr:colOff>
      <xdr:row>82</xdr:row>
      <xdr:rowOff>3380</xdr:rowOff>
    </xdr:to>
    <xdr:sp macro="" textlink="">
      <xdr:nvSpPr>
        <xdr:cNvPr id="214" name="円/楕円 213"/>
        <xdr:cNvSpPr/>
      </xdr:nvSpPr>
      <xdr:spPr>
        <a:xfrm>
          <a:off x="4064000" y="13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13557</xdr:rowOff>
    </xdr:from>
    <xdr:ext cx="736600" cy="259045"/>
    <xdr:sp macro="" textlink="">
      <xdr:nvSpPr>
        <xdr:cNvPr id="215" name="テキスト ボックス 214"/>
        <xdr:cNvSpPr txBox="1"/>
      </xdr:nvSpPr>
      <xdr:spPr>
        <a:xfrm>
          <a:off x="3733800" y="137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73143</xdr:rowOff>
    </xdr:from>
    <xdr:to>
      <xdr:col>4</xdr:col>
      <xdr:colOff>533400</xdr:colOff>
      <xdr:row>82</xdr:row>
      <xdr:rowOff>3293</xdr:rowOff>
    </xdr:to>
    <xdr:sp macro="" textlink="">
      <xdr:nvSpPr>
        <xdr:cNvPr id="216" name="円/楕円 215"/>
        <xdr:cNvSpPr/>
      </xdr:nvSpPr>
      <xdr:spPr>
        <a:xfrm>
          <a:off x="3175000" y="13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13470</xdr:rowOff>
    </xdr:from>
    <xdr:ext cx="762000" cy="259045"/>
    <xdr:sp macro="" textlink="">
      <xdr:nvSpPr>
        <xdr:cNvPr id="217" name="テキスト ボックス 216"/>
        <xdr:cNvSpPr txBox="1"/>
      </xdr:nvSpPr>
      <xdr:spPr>
        <a:xfrm>
          <a:off x="2844800" y="1372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92380</xdr:rowOff>
    </xdr:from>
    <xdr:to>
      <xdr:col>3</xdr:col>
      <xdr:colOff>330200</xdr:colOff>
      <xdr:row>82</xdr:row>
      <xdr:rowOff>22530</xdr:rowOff>
    </xdr:to>
    <xdr:sp macro="" textlink="">
      <xdr:nvSpPr>
        <xdr:cNvPr id="218" name="円/楕円 217"/>
        <xdr:cNvSpPr/>
      </xdr:nvSpPr>
      <xdr:spPr>
        <a:xfrm>
          <a:off x="2286000" y="139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32707</xdr:rowOff>
    </xdr:from>
    <xdr:ext cx="762000" cy="259045"/>
    <xdr:sp macro="" textlink="">
      <xdr:nvSpPr>
        <xdr:cNvPr id="219" name="テキスト ボックス 218"/>
        <xdr:cNvSpPr txBox="1"/>
      </xdr:nvSpPr>
      <xdr:spPr>
        <a:xfrm>
          <a:off x="1955800" y="137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80119</xdr:rowOff>
    </xdr:from>
    <xdr:to>
      <xdr:col>2</xdr:col>
      <xdr:colOff>127000</xdr:colOff>
      <xdr:row>82</xdr:row>
      <xdr:rowOff>10269</xdr:rowOff>
    </xdr:to>
    <xdr:sp macro="" textlink="">
      <xdr:nvSpPr>
        <xdr:cNvPr id="220" name="円/楕円 219"/>
        <xdr:cNvSpPr/>
      </xdr:nvSpPr>
      <xdr:spPr>
        <a:xfrm>
          <a:off x="1397000" y="139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20446</xdr:rowOff>
    </xdr:from>
    <xdr:ext cx="762000" cy="259045"/>
    <xdr:sp macro="" textlink="">
      <xdr:nvSpPr>
        <xdr:cNvPr id="221" name="テキスト ボックス 220"/>
        <xdr:cNvSpPr txBox="1"/>
      </xdr:nvSpPr>
      <xdr:spPr>
        <a:xfrm>
          <a:off x="1066800" y="1373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ラスパイレス指数は類似団体の平均と近しい値にあるが、平成２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年度の９</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％は県内２９市町中</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位であり、なお合わせて諸手当の抑制を図っていることから平均給与月額においては最下位に位置している。この要因としては、平成１７年に策定した、第３次度会町行政改革実施計画（集中改革プラン）に準じ、各種手当ての見直しを行った事によるものであるが、今後もより一層の給与の適正化を進めるべく縮減努力を行う</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84</xdr:row>
      <xdr:rowOff>130811</xdr:rowOff>
    </xdr:to>
    <xdr:cxnSp macro="">
      <xdr:nvCxnSpPr>
        <xdr:cNvPr id="255" name="直線コネクタ 254"/>
        <xdr:cNvCxnSpPr/>
      </xdr:nvCxnSpPr>
      <xdr:spPr>
        <a:xfrm flipV="1">
          <a:off x="16179800" y="14420004"/>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87</xdr:row>
      <xdr:rowOff>147320</xdr:rowOff>
    </xdr:to>
    <xdr:cxnSp macro="">
      <xdr:nvCxnSpPr>
        <xdr:cNvPr id="258" name="直線コネクタ 257"/>
        <xdr:cNvCxnSpPr/>
      </xdr:nvCxnSpPr>
      <xdr:spPr>
        <a:xfrm flipV="1">
          <a:off x="15290800" y="14532611"/>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88</xdr:row>
      <xdr:rowOff>8043</xdr:rowOff>
    </xdr:to>
    <xdr:cxnSp macro="">
      <xdr:nvCxnSpPr>
        <xdr:cNvPr id="261" name="直線コネクタ 260"/>
        <xdr:cNvCxnSpPr/>
      </xdr:nvCxnSpPr>
      <xdr:spPr>
        <a:xfrm flipV="1">
          <a:off x="14401800" y="150634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8043</xdr:rowOff>
    </xdr:to>
    <xdr:cxnSp macro="">
      <xdr:nvCxnSpPr>
        <xdr:cNvPr id="264" name="直線コネクタ 263"/>
        <xdr:cNvCxnSpPr/>
      </xdr:nvCxnSpPr>
      <xdr:spPr>
        <a:xfrm>
          <a:off x="13512800" y="14508480"/>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7" name="フローチャート : 判断 266"/>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8" name="テキスト ボックス 267"/>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74" name="円/楕円 273"/>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155381</xdr:rowOff>
    </xdr:from>
    <xdr:ext cx="762000" cy="259045"/>
    <xdr:sp macro="" textlink="">
      <xdr:nvSpPr>
        <xdr:cNvPr id="275" name="給与水準   （国との比較）該当値テキスト"/>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6" name="円/楕円 275"/>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7" name="テキスト ボックス 276"/>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8" name="円/楕円 277"/>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36847</xdr:rowOff>
    </xdr:from>
    <xdr:ext cx="762000" cy="259045"/>
    <xdr:sp macro="" textlink="">
      <xdr:nvSpPr>
        <xdr:cNvPr id="279" name="テキスト ボックス 278"/>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128693</xdr:rowOff>
    </xdr:from>
    <xdr:to>
      <xdr:col>21</xdr:col>
      <xdr:colOff>50800</xdr:colOff>
      <xdr:row>88</xdr:row>
      <xdr:rowOff>58843</xdr:rowOff>
    </xdr:to>
    <xdr:sp macro="" textlink="">
      <xdr:nvSpPr>
        <xdr:cNvPr id="280" name="円/楕円 279"/>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69020</xdr:rowOff>
    </xdr:from>
    <xdr:ext cx="762000" cy="259045"/>
    <xdr:sp macro="" textlink="">
      <xdr:nvSpPr>
        <xdr:cNvPr id="281" name="テキスト ボックス 280"/>
        <xdr:cNvSpPr txBox="1"/>
      </xdr:nvSpPr>
      <xdr:spPr>
        <a:xfrm>
          <a:off x="14020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2" name="円/楕円 281"/>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83" name="テキスト ボックス 282"/>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平成２４年に新たに策定した、第４次度会町行政改革実施計画（集中改革プラン）及び職員定員管理適正化計画の目標値に準じ、職員定数の削減に努めている。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49530</xdr:rowOff>
    </xdr:from>
    <xdr:to>
      <xdr:col>24</xdr:col>
      <xdr:colOff>558800</xdr:colOff>
      <xdr:row>60</xdr:row>
      <xdr:rowOff>51828</xdr:rowOff>
    </xdr:to>
    <xdr:cxnSp macro="">
      <xdr:nvCxnSpPr>
        <xdr:cNvPr id="320" name="直線コネクタ 319"/>
        <xdr:cNvCxnSpPr/>
      </xdr:nvCxnSpPr>
      <xdr:spPr>
        <a:xfrm flipV="1">
          <a:off x="16179800" y="1033653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51828</xdr:rowOff>
    </xdr:from>
    <xdr:to>
      <xdr:col>23</xdr:col>
      <xdr:colOff>406400</xdr:colOff>
      <xdr:row>60</xdr:row>
      <xdr:rowOff>80554</xdr:rowOff>
    </xdr:to>
    <xdr:cxnSp macro="">
      <xdr:nvCxnSpPr>
        <xdr:cNvPr id="323" name="直線コネクタ 322"/>
        <xdr:cNvCxnSpPr/>
      </xdr:nvCxnSpPr>
      <xdr:spPr>
        <a:xfrm flipV="1">
          <a:off x="15290800" y="1033882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80554</xdr:rowOff>
    </xdr:from>
    <xdr:to>
      <xdr:col>22</xdr:col>
      <xdr:colOff>203200</xdr:colOff>
      <xdr:row>60</xdr:row>
      <xdr:rowOff>110430</xdr:rowOff>
    </xdr:to>
    <xdr:cxnSp macro="">
      <xdr:nvCxnSpPr>
        <xdr:cNvPr id="326" name="直線コネクタ 325"/>
        <xdr:cNvCxnSpPr/>
      </xdr:nvCxnSpPr>
      <xdr:spPr>
        <a:xfrm flipV="1">
          <a:off x="14401800" y="10367554"/>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110430</xdr:rowOff>
    </xdr:from>
    <xdr:to>
      <xdr:col>21</xdr:col>
      <xdr:colOff>0</xdr:colOff>
      <xdr:row>60</xdr:row>
      <xdr:rowOff>125367</xdr:rowOff>
    </xdr:to>
    <xdr:cxnSp macro="">
      <xdr:nvCxnSpPr>
        <xdr:cNvPr id="329" name="直線コネクタ 328"/>
        <xdr:cNvCxnSpPr/>
      </xdr:nvCxnSpPr>
      <xdr:spPr>
        <a:xfrm flipV="1">
          <a:off x="13512800" y="1039743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98455</xdr:rowOff>
    </xdr:from>
    <xdr:to>
      <xdr:col>19</xdr:col>
      <xdr:colOff>533400</xdr:colOff>
      <xdr:row>62</xdr:row>
      <xdr:rowOff>28605</xdr:rowOff>
    </xdr:to>
    <xdr:sp macro="" textlink="">
      <xdr:nvSpPr>
        <xdr:cNvPr id="332" name="フローチャート : 判断 331"/>
        <xdr:cNvSpPr/>
      </xdr:nvSpPr>
      <xdr:spPr>
        <a:xfrm>
          <a:off x="13462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13382</xdr:rowOff>
    </xdr:from>
    <xdr:ext cx="762000" cy="259045"/>
    <xdr:sp macro="" textlink="">
      <xdr:nvSpPr>
        <xdr:cNvPr id="333" name="テキスト ボックス 332"/>
        <xdr:cNvSpPr txBox="1"/>
      </xdr:nvSpPr>
      <xdr:spPr>
        <a:xfrm>
          <a:off x="13131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170180</xdr:rowOff>
    </xdr:from>
    <xdr:to>
      <xdr:col>24</xdr:col>
      <xdr:colOff>609600</xdr:colOff>
      <xdr:row>60</xdr:row>
      <xdr:rowOff>100330</xdr:rowOff>
    </xdr:to>
    <xdr:sp macro="" textlink="">
      <xdr:nvSpPr>
        <xdr:cNvPr id="339" name="円/楕円 338"/>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15257</xdr:rowOff>
    </xdr:from>
    <xdr:ext cx="762000" cy="259045"/>
    <xdr:sp macro="" textlink="">
      <xdr:nvSpPr>
        <xdr:cNvPr id="340"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1028</xdr:rowOff>
    </xdr:from>
    <xdr:to>
      <xdr:col>23</xdr:col>
      <xdr:colOff>457200</xdr:colOff>
      <xdr:row>60</xdr:row>
      <xdr:rowOff>102628</xdr:rowOff>
    </xdr:to>
    <xdr:sp macro="" textlink="">
      <xdr:nvSpPr>
        <xdr:cNvPr id="341" name="円/楕円 340"/>
        <xdr:cNvSpPr/>
      </xdr:nvSpPr>
      <xdr:spPr>
        <a:xfrm>
          <a:off x="16129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112805</xdr:rowOff>
    </xdr:from>
    <xdr:ext cx="736600" cy="259045"/>
    <xdr:sp macro="" textlink="">
      <xdr:nvSpPr>
        <xdr:cNvPr id="342" name="テキスト ボックス 341"/>
        <xdr:cNvSpPr txBox="1"/>
      </xdr:nvSpPr>
      <xdr:spPr>
        <a:xfrm>
          <a:off x="15798800" y="1005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29754</xdr:rowOff>
    </xdr:from>
    <xdr:to>
      <xdr:col>22</xdr:col>
      <xdr:colOff>254000</xdr:colOff>
      <xdr:row>60</xdr:row>
      <xdr:rowOff>131354</xdr:rowOff>
    </xdr:to>
    <xdr:sp macro="" textlink="">
      <xdr:nvSpPr>
        <xdr:cNvPr id="343" name="円/楕円 342"/>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141531</xdr:rowOff>
    </xdr:from>
    <xdr:ext cx="762000" cy="259045"/>
    <xdr:sp macro="" textlink="">
      <xdr:nvSpPr>
        <xdr:cNvPr id="344" name="テキスト ボックス 343"/>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59630</xdr:rowOff>
    </xdr:from>
    <xdr:to>
      <xdr:col>21</xdr:col>
      <xdr:colOff>50800</xdr:colOff>
      <xdr:row>60</xdr:row>
      <xdr:rowOff>161230</xdr:rowOff>
    </xdr:to>
    <xdr:sp macro="" textlink="">
      <xdr:nvSpPr>
        <xdr:cNvPr id="345" name="円/楕円 344"/>
        <xdr:cNvSpPr/>
      </xdr:nvSpPr>
      <xdr:spPr>
        <a:xfrm>
          <a:off x="14351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171407</xdr:rowOff>
    </xdr:from>
    <xdr:ext cx="762000" cy="259045"/>
    <xdr:sp macro="" textlink="">
      <xdr:nvSpPr>
        <xdr:cNvPr id="346" name="テキスト ボックス 345"/>
        <xdr:cNvSpPr txBox="1"/>
      </xdr:nvSpPr>
      <xdr:spPr>
        <a:xfrm>
          <a:off x="14020800" y="101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74567</xdr:rowOff>
    </xdr:from>
    <xdr:to>
      <xdr:col>19</xdr:col>
      <xdr:colOff>533400</xdr:colOff>
      <xdr:row>61</xdr:row>
      <xdr:rowOff>4717</xdr:rowOff>
    </xdr:to>
    <xdr:sp macro="" textlink="">
      <xdr:nvSpPr>
        <xdr:cNvPr id="347" name="円/楕円 346"/>
        <xdr:cNvSpPr/>
      </xdr:nvSpPr>
      <xdr:spPr>
        <a:xfrm>
          <a:off x="13462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14894</xdr:rowOff>
    </xdr:from>
    <xdr:ext cx="762000" cy="259045"/>
    <xdr:sp macro="" textlink="">
      <xdr:nvSpPr>
        <xdr:cNvPr id="348" name="テキスト ボックス 347"/>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以前からの町の方針として交付税措置のある地方債を主に借入れ、公債費の抑制を行い身の丈にあった財政運営を進めていることから、実質公債費比率は常に一桁台で推移している。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近年は、実質公債費比率は年々低下する傾向にあるが、簡易水道の</a:t>
          </a:r>
          <a:r>
            <a:rPr lang="ja-JP" altLang="en-US" sz="1100" b="0" i="0" baseline="0">
              <a:solidFill>
                <a:schemeClr val="dk1"/>
              </a:solidFill>
              <a:effectLst/>
              <a:latin typeface="+mn-lt"/>
              <a:ea typeface="+mn-ea"/>
              <a:cs typeface="+mn-cs"/>
            </a:rPr>
            <a:t>統合事業</a:t>
          </a:r>
          <a:r>
            <a:rPr lang="ja-JP" altLang="ja-JP" sz="1100" b="0" i="0" baseline="0">
              <a:solidFill>
                <a:schemeClr val="dk1"/>
              </a:solidFill>
              <a:effectLst/>
              <a:latin typeface="+mn-lt"/>
              <a:ea typeface="+mn-ea"/>
              <a:cs typeface="+mn-cs"/>
            </a:rPr>
            <a:t>及び道の駅構想の進展に伴い大規模な起債発行が見込まれることから、今後も適正な借入計画をもって事業を推進していく。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126577</xdr:rowOff>
    </xdr:from>
    <xdr:to>
      <xdr:col>24</xdr:col>
      <xdr:colOff>558800</xdr:colOff>
      <xdr:row>37</xdr:row>
      <xdr:rowOff>126577</xdr:rowOff>
    </xdr:to>
    <xdr:cxnSp macro="">
      <xdr:nvCxnSpPr>
        <xdr:cNvPr id="382" name="直線コネクタ 381"/>
        <xdr:cNvCxnSpPr/>
      </xdr:nvCxnSpPr>
      <xdr:spPr>
        <a:xfrm>
          <a:off x="16179800" y="64702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126577</xdr:rowOff>
    </xdr:from>
    <xdr:to>
      <xdr:col>23</xdr:col>
      <xdr:colOff>406400</xdr:colOff>
      <xdr:row>38</xdr:row>
      <xdr:rowOff>3387</xdr:rowOff>
    </xdr:to>
    <xdr:cxnSp macro="">
      <xdr:nvCxnSpPr>
        <xdr:cNvPr id="385" name="直線コネクタ 384"/>
        <xdr:cNvCxnSpPr/>
      </xdr:nvCxnSpPr>
      <xdr:spPr>
        <a:xfrm flipV="1">
          <a:off x="15290800" y="647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3387</xdr:rowOff>
    </xdr:from>
    <xdr:to>
      <xdr:col>22</xdr:col>
      <xdr:colOff>203200</xdr:colOff>
      <xdr:row>38</xdr:row>
      <xdr:rowOff>75777</xdr:rowOff>
    </xdr:to>
    <xdr:cxnSp macro="">
      <xdr:nvCxnSpPr>
        <xdr:cNvPr id="388" name="直線コネクタ 387"/>
        <xdr:cNvCxnSpPr/>
      </xdr:nvCxnSpPr>
      <xdr:spPr>
        <a:xfrm flipV="1">
          <a:off x="14401800" y="65184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75777</xdr:rowOff>
    </xdr:from>
    <xdr:to>
      <xdr:col>21</xdr:col>
      <xdr:colOff>0</xdr:colOff>
      <xdr:row>38</xdr:row>
      <xdr:rowOff>148167</xdr:rowOff>
    </xdr:to>
    <xdr:cxnSp macro="">
      <xdr:nvCxnSpPr>
        <xdr:cNvPr id="391" name="直線コネクタ 390"/>
        <xdr:cNvCxnSpPr/>
      </xdr:nvCxnSpPr>
      <xdr:spPr>
        <a:xfrm flipV="1">
          <a:off x="13512800" y="65908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5" name="テキスト ボックス 39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75777</xdr:rowOff>
    </xdr:from>
    <xdr:to>
      <xdr:col>24</xdr:col>
      <xdr:colOff>609600</xdr:colOff>
      <xdr:row>38</xdr:row>
      <xdr:rowOff>5927</xdr:rowOff>
    </xdr:to>
    <xdr:sp macro="" textlink="">
      <xdr:nvSpPr>
        <xdr:cNvPr id="401" name="円/楕円 400"/>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168504</xdr:rowOff>
    </xdr:from>
    <xdr:ext cx="762000" cy="259045"/>
    <xdr:sp macro="" textlink="">
      <xdr:nvSpPr>
        <xdr:cNvPr id="402" name="公債費負担の状況該当値テキスト"/>
        <xdr:cNvSpPr txBox="1"/>
      </xdr:nvSpPr>
      <xdr:spPr>
        <a:xfrm>
          <a:off x="17106900" y="634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75777</xdr:rowOff>
    </xdr:from>
    <xdr:to>
      <xdr:col>23</xdr:col>
      <xdr:colOff>457200</xdr:colOff>
      <xdr:row>38</xdr:row>
      <xdr:rowOff>5927</xdr:rowOff>
    </xdr:to>
    <xdr:sp macro="" textlink="">
      <xdr:nvSpPr>
        <xdr:cNvPr id="403" name="円/楕円 402"/>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16104</xdr:rowOff>
    </xdr:from>
    <xdr:ext cx="736600" cy="259045"/>
    <xdr:sp macro="" textlink="">
      <xdr:nvSpPr>
        <xdr:cNvPr id="404" name="テキスト ボックス 403"/>
        <xdr:cNvSpPr txBox="1"/>
      </xdr:nvSpPr>
      <xdr:spPr>
        <a:xfrm>
          <a:off x="15798800" y="61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124037</xdr:rowOff>
    </xdr:from>
    <xdr:to>
      <xdr:col>22</xdr:col>
      <xdr:colOff>254000</xdr:colOff>
      <xdr:row>38</xdr:row>
      <xdr:rowOff>54187</xdr:rowOff>
    </xdr:to>
    <xdr:sp macro="" textlink="">
      <xdr:nvSpPr>
        <xdr:cNvPr id="405" name="円/楕円 404"/>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64364</xdr:rowOff>
    </xdr:from>
    <xdr:ext cx="762000" cy="259045"/>
    <xdr:sp macro="" textlink="">
      <xdr:nvSpPr>
        <xdr:cNvPr id="406" name="テキスト ボックス 405"/>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24977</xdr:rowOff>
    </xdr:from>
    <xdr:to>
      <xdr:col>21</xdr:col>
      <xdr:colOff>50800</xdr:colOff>
      <xdr:row>38</xdr:row>
      <xdr:rowOff>126577</xdr:rowOff>
    </xdr:to>
    <xdr:sp macro="" textlink="">
      <xdr:nvSpPr>
        <xdr:cNvPr id="407" name="円/楕円 406"/>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136754</xdr:rowOff>
    </xdr:from>
    <xdr:ext cx="762000" cy="259045"/>
    <xdr:sp macro="" textlink="">
      <xdr:nvSpPr>
        <xdr:cNvPr id="408" name="テキスト ボックス 407"/>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97367</xdr:rowOff>
    </xdr:from>
    <xdr:to>
      <xdr:col>19</xdr:col>
      <xdr:colOff>533400</xdr:colOff>
      <xdr:row>39</xdr:row>
      <xdr:rowOff>27517</xdr:rowOff>
    </xdr:to>
    <xdr:sp macro="" textlink="">
      <xdr:nvSpPr>
        <xdr:cNvPr id="409" name="円/楕円 408"/>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37694</xdr:rowOff>
    </xdr:from>
    <xdr:ext cx="762000" cy="259045"/>
    <xdr:sp macro="" textlink="">
      <xdr:nvSpPr>
        <xdr:cNvPr id="410" name="テキスト ボックス 409"/>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当町において充当可能財源が将来負担額を 上回っていることにより分子がマイナスとなるため、「－％」 と表示されている。</a:t>
          </a:r>
          <a:endParaRPr lang="ja-JP" altLang="ja-JP" sz="1400">
            <a:effectLst/>
          </a:endParaRPr>
        </a:p>
        <a:p>
          <a:pPr algn="l" rtl="1" eaLnBrk="1" fontAlgn="auto" latinLnBrk="0" hangingPunct="1"/>
          <a:r>
            <a:rPr lang="ja-JP" altLang="ja-JP" sz="1100" b="0" i="0" baseline="0">
              <a:solidFill>
                <a:schemeClr val="dk1"/>
              </a:solidFill>
              <a:effectLst/>
              <a:latin typeface="+mn-lt"/>
              <a:ea typeface="+mn-ea"/>
              <a:cs typeface="+mn-cs"/>
            </a:rPr>
            <a:t>今後も健全財政を堅持していく。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4"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5" name="フローチャート : 判断 444"/>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7" name="テキスト ボックス 446"/>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8" name="フローチャート : 判断 447"/>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49" name="テキスト ボックス 448"/>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0" name="フローチャート : 判断 449"/>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1" name="テキスト ボックス 450"/>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77893</xdr:rowOff>
    </xdr:from>
    <xdr:to>
      <xdr:col>19</xdr:col>
      <xdr:colOff>533400</xdr:colOff>
      <xdr:row>16</xdr:row>
      <xdr:rowOff>8043</xdr:rowOff>
    </xdr:to>
    <xdr:sp macro="" textlink="">
      <xdr:nvSpPr>
        <xdr:cNvPr id="452" name="フローチャート : 判断 451"/>
        <xdr:cNvSpPr/>
      </xdr:nvSpPr>
      <xdr:spPr>
        <a:xfrm>
          <a:off x="13462000" y="26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18220</xdr:rowOff>
    </xdr:from>
    <xdr:ext cx="762000" cy="259045"/>
    <xdr:sp macro="" textlink="">
      <xdr:nvSpPr>
        <xdr:cNvPr id="453" name="テキスト ボックス 452"/>
        <xdr:cNvSpPr txBox="1"/>
      </xdr:nvSpPr>
      <xdr:spPr>
        <a:xfrm>
          <a:off x="13131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三重県度会町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8,625
8,584
134.98
4,044,246
3,801,427
208,809
2,474,188
3,430,467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経常収支比率の人件費分</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平均とほぼ同じ値であり、</a:t>
          </a:r>
          <a:r>
            <a:rPr lang="ja-JP" altLang="ja-JP" sz="1100" b="0" i="0" baseline="0">
              <a:solidFill>
                <a:schemeClr val="dk1"/>
              </a:solidFill>
              <a:effectLst/>
              <a:latin typeface="+mn-lt"/>
              <a:ea typeface="+mn-ea"/>
              <a:cs typeface="+mn-cs"/>
            </a:rPr>
            <a:t>臨時職員や業務委託の採用などで近年の変動</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横ばいであるが、今後も人件費抑制に努めていく。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96520</xdr:rowOff>
    </xdr:from>
    <xdr:to>
      <xdr:col>7</xdr:col>
      <xdr:colOff>15875</xdr:colOff>
      <xdr:row>38</xdr:row>
      <xdr:rowOff>96520</xdr:rowOff>
    </xdr:to>
    <xdr:cxnSp macro="">
      <xdr:nvCxnSpPr>
        <xdr:cNvPr id="63" name="直線コネクタ 62"/>
        <xdr:cNvCxnSpPr/>
      </xdr:nvCxnSpPr>
      <xdr:spPr>
        <a:xfrm>
          <a:off x="3987800" y="6611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92710</xdr:rowOff>
    </xdr:from>
    <xdr:to>
      <xdr:col>5</xdr:col>
      <xdr:colOff>549275</xdr:colOff>
      <xdr:row>38</xdr:row>
      <xdr:rowOff>96520</xdr:rowOff>
    </xdr:to>
    <xdr:cxnSp macro="">
      <xdr:nvCxnSpPr>
        <xdr:cNvPr id="66" name="直線コネクタ 65"/>
        <xdr:cNvCxnSpPr/>
      </xdr:nvCxnSpPr>
      <xdr:spPr>
        <a:xfrm>
          <a:off x="3098800" y="6607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92710</xdr:rowOff>
    </xdr:from>
    <xdr:to>
      <xdr:col>4</xdr:col>
      <xdr:colOff>346075</xdr:colOff>
      <xdr:row>38</xdr:row>
      <xdr:rowOff>127000</xdr:rowOff>
    </xdr:to>
    <xdr:cxnSp macro="">
      <xdr:nvCxnSpPr>
        <xdr:cNvPr id="69" name="直線コネクタ 68"/>
        <xdr:cNvCxnSpPr/>
      </xdr:nvCxnSpPr>
      <xdr:spPr>
        <a:xfrm flipV="1">
          <a:off x="2209800" y="66078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85090</xdr:rowOff>
    </xdr:from>
    <xdr:to>
      <xdr:col>3</xdr:col>
      <xdr:colOff>142875</xdr:colOff>
      <xdr:row>38</xdr:row>
      <xdr:rowOff>127000</xdr:rowOff>
    </xdr:to>
    <xdr:cxnSp macro="">
      <xdr:nvCxnSpPr>
        <xdr:cNvPr id="72" name="直線コネクタ 71"/>
        <xdr:cNvCxnSpPr/>
      </xdr:nvCxnSpPr>
      <xdr:spPr>
        <a:xfrm>
          <a:off x="1320800" y="6600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137160</xdr:rowOff>
    </xdr:from>
    <xdr:to>
      <xdr:col>1</xdr:col>
      <xdr:colOff>676275</xdr:colOff>
      <xdr:row>38</xdr:row>
      <xdr:rowOff>67310</xdr:rowOff>
    </xdr:to>
    <xdr:sp macro="" textlink="">
      <xdr:nvSpPr>
        <xdr:cNvPr id="75" name="フローチャート : 判断 74"/>
        <xdr:cNvSpPr/>
      </xdr:nvSpPr>
      <xdr:spPr>
        <a:xfrm>
          <a:off x="12700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77487</xdr:rowOff>
    </xdr:from>
    <xdr:ext cx="762000" cy="259045"/>
    <xdr:sp macro="" textlink="">
      <xdr:nvSpPr>
        <xdr:cNvPr id="76" name="テキスト ボックス 75"/>
        <xdr:cNvSpPr txBox="1"/>
      </xdr:nvSpPr>
      <xdr:spPr>
        <a:xfrm>
          <a:off x="939800" y="624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45720</xdr:rowOff>
    </xdr:from>
    <xdr:to>
      <xdr:col>7</xdr:col>
      <xdr:colOff>66675</xdr:colOff>
      <xdr:row>38</xdr:row>
      <xdr:rowOff>147320</xdr:rowOff>
    </xdr:to>
    <xdr:sp macro="" textlink="">
      <xdr:nvSpPr>
        <xdr:cNvPr id="82" name="円/楕円 81"/>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17797</xdr:rowOff>
    </xdr:from>
    <xdr:ext cx="762000" cy="259045"/>
    <xdr:sp macro="" textlink="">
      <xdr:nvSpPr>
        <xdr:cNvPr id="83"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4" name="円/楕円 83"/>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5" name="テキスト ボックス 84"/>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41910</xdr:rowOff>
    </xdr:from>
    <xdr:to>
      <xdr:col>4</xdr:col>
      <xdr:colOff>396875</xdr:colOff>
      <xdr:row>38</xdr:row>
      <xdr:rowOff>143510</xdr:rowOff>
    </xdr:to>
    <xdr:sp macro="" textlink="">
      <xdr:nvSpPr>
        <xdr:cNvPr id="86" name="円/楕円 85"/>
        <xdr:cNvSpPr/>
      </xdr:nvSpPr>
      <xdr:spPr>
        <a:xfrm>
          <a:off x="3048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128287</xdr:rowOff>
    </xdr:from>
    <xdr:ext cx="762000" cy="259045"/>
    <xdr:sp macro="" textlink="">
      <xdr:nvSpPr>
        <xdr:cNvPr id="87" name="テキスト ボックス 86"/>
        <xdr:cNvSpPr txBox="1"/>
      </xdr:nvSpPr>
      <xdr:spPr>
        <a:xfrm>
          <a:off x="2717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8" name="円/楕円 87"/>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89" name="テキスト ボックス 88"/>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34290</xdr:rowOff>
    </xdr:from>
    <xdr:to>
      <xdr:col>1</xdr:col>
      <xdr:colOff>676275</xdr:colOff>
      <xdr:row>38</xdr:row>
      <xdr:rowOff>135890</xdr:rowOff>
    </xdr:to>
    <xdr:sp macro="" textlink="">
      <xdr:nvSpPr>
        <xdr:cNvPr id="90" name="円/楕円 89"/>
        <xdr:cNvSpPr/>
      </xdr:nvSpPr>
      <xdr:spPr>
        <a:xfrm>
          <a:off x="1270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120667</xdr:rowOff>
    </xdr:from>
    <xdr:ext cx="762000" cy="259045"/>
    <xdr:sp macro="" textlink="">
      <xdr:nvSpPr>
        <xdr:cNvPr id="91" name="テキスト ボックス 90"/>
        <xdr:cNvSpPr txBox="1"/>
      </xdr:nvSpPr>
      <xdr:spPr>
        <a:xfrm>
          <a:off x="939800" y="66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物件費にかかる経常収支比率が昨年を大きく上回っているのは、平成２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学校給食センターの調理等業務を外部委託へ変更したため、委託料</a:t>
          </a:r>
          <a:r>
            <a:rPr lang="ja-JP" altLang="ja-JP" sz="1100" b="0" i="0" baseline="0">
              <a:solidFill>
                <a:schemeClr val="dk1"/>
              </a:solidFill>
              <a:effectLst/>
              <a:latin typeface="+mn-lt"/>
              <a:ea typeface="+mn-ea"/>
              <a:cs typeface="+mn-cs"/>
            </a:rPr>
            <a:t>が増加したためである。</a:t>
          </a:r>
          <a:endParaRPr lang="ja-JP" altLang="ja-JP" sz="1400">
            <a:effectLst/>
          </a:endParaRPr>
        </a:p>
        <a:p>
          <a:pPr algn="l" rtl="1" eaLnBrk="1" fontAlgn="auto" latinLnBrk="0" hangingPunct="1"/>
          <a:r>
            <a:rPr lang="ja-JP" altLang="ja-JP" sz="1100" b="0" i="0" baseline="0">
              <a:solidFill>
                <a:schemeClr val="dk1"/>
              </a:solidFill>
              <a:effectLst/>
              <a:latin typeface="+mn-lt"/>
              <a:ea typeface="+mn-ea"/>
              <a:cs typeface="+mn-cs"/>
            </a:rPr>
            <a:t>また、平成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年に策定した第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度会町行政改革実施計画（集中改革プラン）の職員定員管理適正化計画の目標値に準じ、職員定数の削減に努めたことにより、年々臨時職員の賃金が増加傾向にあり、これに歯止めがかかるよう適正な管理を行う。</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104140</xdr:rowOff>
    </xdr:from>
    <xdr:to>
      <xdr:col>24</xdr:col>
      <xdr:colOff>31750</xdr:colOff>
      <xdr:row>16</xdr:row>
      <xdr:rowOff>58420</xdr:rowOff>
    </xdr:to>
    <xdr:cxnSp macro="">
      <xdr:nvCxnSpPr>
        <xdr:cNvPr id="120" name="直線コネクタ 119"/>
        <xdr:cNvCxnSpPr/>
      </xdr:nvCxnSpPr>
      <xdr:spPr>
        <a:xfrm>
          <a:off x="15671800" y="267589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161290</xdr:rowOff>
    </xdr:from>
    <xdr:to>
      <xdr:col>22</xdr:col>
      <xdr:colOff>565150</xdr:colOff>
      <xdr:row>15</xdr:row>
      <xdr:rowOff>104140</xdr:rowOff>
    </xdr:to>
    <xdr:cxnSp macro="">
      <xdr:nvCxnSpPr>
        <xdr:cNvPr id="123" name="直線コネクタ 122"/>
        <xdr:cNvCxnSpPr/>
      </xdr:nvCxnSpPr>
      <xdr:spPr>
        <a:xfrm>
          <a:off x="14782800" y="25615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161290</xdr:rowOff>
    </xdr:from>
    <xdr:to>
      <xdr:col>21</xdr:col>
      <xdr:colOff>361950</xdr:colOff>
      <xdr:row>15</xdr:row>
      <xdr:rowOff>52705</xdr:rowOff>
    </xdr:to>
    <xdr:cxnSp macro="">
      <xdr:nvCxnSpPr>
        <xdr:cNvPr id="126" name="直線コネクタ 125"/>
        <xdr:cNvCxnSpPr/>
      </xdr:nvCxnSpPr>
      <xdr:spPr>
        <a:xfrm flipV="1">
          <a:off x="13893800" y="25615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52705</xdr:rowOff>
    </xdr:to>
    <xdr:cxnSp macro="">
      <xdr:nvCxnSpPr>
        <xdr:cNvPr id="129" name="直線コネクタ 128"/>
        <xdr:cNvCxnSpPr/>
      </xdr:nvCxnSpPr>
      <xdr:spPr>
        <a:xfrm>
          <a:off x="13004800" y="25273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161925</xdr:rowOff>
    </xdr:from>
    <xdr:to>
      <xdr:col>19</xdr:col>
      <xdr:colOff>6350</xdr:colOff>
      <xdr:row>14</xdr:row>
      <xdr:rowOff>92075</xdr:rowOff>
    </xdr:to>
    <xdr:sp macro="" textlink="">
      <xdr:nvSpPr>
        <xdr:cNvPr id="132" name="フローチャート : 判断 131"/>
        <xdr:cNvSpPr/>
      </xdr:nvSpPr>
      <xdr:spPr>
        <a:xfrm>
          <a:off x="12954000" y="239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102252</xdr:rowOff>
    </xdr:from>
    <xdr:ext cx="762000" cy="259045"/>
    <xdr:sp macro="" textlink="">
      <xdr:nvSpPr>
        <xdr:cNvPr id="133" name="テキスト ボックス 132"/>
        <xdr:cNvSpPr txBox="1"/>
      </xdr:nvSpPr>
      <xdr:spPr>
        <a:xfrm>
          <a:off x="12623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39" name="円/楕円 138"/>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151147</xdr:rowOff>
    </xdr:from>
    <xdr:ext cx="762000" cy="259045"/>
    <xdr:sp macro="" textlink="">
      <xdr:nvSpPr>
        <xdr:cNvPr id="140"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53340</xdr:rowOff>
    </xdr:from>
    <xdr:to>
      <xdr:col>22</xdr:col>
      <xdr:colOff>615950</xdr:colOff>
      <xdr:row>15</xdr:row>
      <xdr:rowOff>154940</xdr:rowOff>
    </xdr:to>
    <xdr:sp macro="" textlink="">
      <xdr:nvSpPr>
        <xdr:cNvPr id="141" name="円/楕円 140"/>
        <xdr:cNvSpPr/>
      </xdr:nvSpPr>
      <xdr:spPr>
        <a:xfrm>
          <a:off x="15621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139717</xdr:rowOff>
    </xdr:from>
    <xdr:ext cx="736600" cy="259045"/>
    <xdr:sp macro="" textlink="">
      <xdr:nvSpPr>
        <xdr:cNvPr id="142" name="テキスト ボックス 141"/>
        <xdr:cNvSpPr txBox="1"/>
      </xdr:nvSpPr>
      <xdr:spPr>
        <a:xfrm>
          <a:off x="15290800" y="271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110490</xdr:rowOff>
    </xdr:from>
    <xdr:to>
      <xdr:col>21</xdr:col>
      <xdr:colOff>412750</xdr:colOff>
      <xdr:row>15</xdr:row>
      <xdr:rowOff>40640</xdr:rowOff>
    </xdr:to>
    <xdr:sp macro="" textlink="">
      <xdr:nvSpPr>
        <xdr:cNvPr id="143" name="円/楕円 142"/>
        <xdr:cNvSpPr/>
      </xdr:nvSpPr>
      <xdr:spPr>
        <a:xfrm>
          <a:off x="14732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25417</xdr:rowOff>
    </xdr:from>
    <xdr:ext cx="762000" cy="259045"/>
    <xdr:sp macro="" textlink="">
      <xdr:nvSpPr>
        <xdr:cNvPr id="144" name="テキスト ボックス 143"/>
        <xdr:cNvSpPr txBox="1"/>
      </xdr:nvSpPr>
      <xdr:spPr>
        <a:xfrm>
          <a:off x="14401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xdr:rowOff>
    </xdr:from>
    <xdr:to>
      <xdr:col>20</xdr:col>
      <xdr:colOff>209550</xdr:colOff>
      <xdr:row>15</xdr:row>
      <xdr:rowOff>103505</xdr:rowOff>
    </xdr:to>
    <xdr:sp macro="" textlink="">
      <xdr:nvSpPr>
        <xdr:cNvPr id="145" name="円/楕円 144"/>
        <xdr:cNvSpPr/>
      </xdr:nvSpPr>
      <xdr:spPr>
        <a:xfrm>
          <a:off x="13843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88282</xdr:rowOff>
    </xdr:from>
    <xdr:ext cx="762000" cy="259045"/>
    <xdr:sp macro="" textlink="">
      <xdr:nvSpPr>
        <xdr:cNvPr id="146" name="テキスト ボックス 145"/>
        <xdr:cNvSpPr txBox="1"/>
      </xdr:nvSpPr>
      <xdr:spPr>
        <a:xfrm>
          <a:off x="13512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47" name="円/楕円 146"/>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8" name="テキスト ボックス 147"/>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扶助費にかかる経常収支比率が類似団体平均</a:t>
          </a:r>
          <a:r>
            <a:rPr lang="ja-JP" altLang="en-US" sz="1100">
              <a:solidFill>
                <a:schemeClr val="dk1"/>
              </a:solidFill>
              <a:effectLst/>
              <a:latin typeface="+mn-lt"/>
              <a:ea typeface="+mn-ea"/>
              <a:cs typeface="+mn-cs"/>
            </a:rPr>
            <a:t>と同じ値であるが</a:t>
          </a:r>
          <a:r>
            <a:rPr lang="ja-JP" altLang="ja-JP" sz="1100">
              <a:solidFill>
                <a:schemeClr val="dk1"/>
              </a:solidFill>
              <a:effectLst/>
              <a:latin typeface="+mn-lt"/>
              <a:ea typeface="+mn-ea"/>
              <a:cs typeface="+mn-cs"/>
            </a:rPr>
            <a:t>、６０歳以上人口が３</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％を超え、高齢化が進んでいる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、各種事業の見直しを行い今後も健全財政を進めていく。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107950</xdr:rowOff>
    </xdr:to>
    <xdr:cxnSp macro="">
      <xdr:nvCxnSpPr>
        <xdr:cNvPr id="181" name="直線コネクタ 180"/>
        <xdr:cNvCxnSpPr/>
      </xdr:nvCxnSpPr>
      <xdr:spPr>
        <a:xfrm>
          <a:off x="3987800" y="9366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58</xdr:row>
      <xdr:rowOff>146050</xdr:rowOff>
    </xdr:to>
    <xdr:cxnSp macro="">
      <xdr:nvCxnSpPr>
        <xdr:cNvPr id="184" name="直線コネクタ 183"/>
        <xdr:cNvCxnSpPr/>
      </xdr:nvCxnSpPr>
      <xdr:spPr>
        <a:xfrm flipV="1">
          <a:off x="3098800" y="93662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58</xdr:row>
      <xdr:rowOff>146050</xdr:rowOff>
    </xdr:to>
    <xdr:cxnSp macro="">
      <xdr:nvCxnSpPr>
        <xdr:cNvPr id="187" name="直線コネクタ 186"/>
        <xdr:cNvCxnSpPr/>
      </xdr:nvCxnSpPr>
      <xdr:spPr>
        <a:xfrm>
          <a:off x="2209800" y="94805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50800</xdr:rowOff>
    </xdr:to>
    <xdr:cxnSp macro="">
      <xdr:nvCxnSpPr>
        <xdr:cNvPr id="190" name="直線コネクタ 189"/>
        <xdr:cNvCxnSpPr/>
      </xdr:nvCxnSpPr>
      <xdr:spPr>
        <a:xfrm>
          <a:off x="1320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3" name="フローチャート :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194" name="テキスト ボックス 19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0" name="円/楕円 199"/>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1"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2" name="円/楕円 201"/>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3" name="テキスト ボックス 202"/>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95250</xdr:rowOff>
    </xdr:from>
    <xdr:to>
      <xdr:col>4</xdr:col>
      <xdr:colOff>396875</xdr:colOff>
      <xdr:row>59</xdr:row>
      <xdr:rowOff>25400</xdr:rowOff>
    </xdr:to>
    <xdr:sp macro="" textlink="">
      <xdr:nvSpPr>
        <xdr:cNvPr id="204" name="円/楕円 203"/>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10177</xdr:rowOff>
    </xdr:from>
    <xdr:ext cx="762000" cy="259045"/>
    <xdr:sp macro="" textlink="">
      <xdr:nvSpPr>
        <xdr:cNvPr id="205" name="テキスト ボックス 204"/>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06" name="円/楕円 205"/>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7" name="テキスト ボックス 20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8" name="円/楕円 207"/>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9" name="テキスト ボックス 20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その他にかかる経常収支比率は類似団体平均を下回っており、今後も各種事業の見直しを行い適正な財政運営に努める。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30988</xdr:rowOff>
    </xdr:from>
    <xdr:to>
      <xdr:col>24</xdr:col>
      <xdr:colOff>31750</xdr:colOff>
      <xdr:row>56</xdr:row>
      <xdr:rowOff>122428</xdr:rowOff>
    </xdr:to>
    <xdr:cxnSp macro="">
      <xdr:nvCxnSpPr>
        <xdr:cNvPr id="239" name="直線コネクタ 238"/>
        <xdr:cNvCxnSpPr/>
      </xdr:nvCxnSpPr>
      <xdr:spPr>
        <a:xfrm>
          <a:off x="15671800" y="96321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30988</xdr:rowOff>
    </xdr:to>
    <xdr:cxnSp macro="">
      <xdr:nvCxnSpPr>
        <xdr:cNvPr id="242" name="直線コネクタ 241"/>
        <xdr:cNvCxnSpPr/>
      </xdr:nvCxnSpPr>
      <xdr:spPr>
        <a:xfrm>
          <a:off x="14782800" y="9591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62992</xdr:rowOff>
    </xdr:to>
    <xdr:cxnSp macro="">
      <xdr:nvCxnSpPr>
        <xdr:cNvPr id="245" name="直線コネクタ 244"/>
        <xdr:cNvCxnSpPr/>
      </xdr:nvCxnSpPr>
      <xdr:spPr>
        <a:xfrm flipV="1">
          <a:off x="13893800" y="95910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xdr:rowOff>
    </xdr:from>
    <xdr:to>
      <xdr:col>20</xdr:col>
      <xdr:colOff>158750</xdr:colOff>
      <xdr:row>56</xdr:row>
      <xdr:rowOff>62992</xdr:rowOff>
    </xdr:to>
    <xdr:cxnSp macro="">
      <xdr:nvCxnSpPr>
        <xdr:cNvPr id="248" name="直線コネクタ 247"/>
        <xdr:cNvCxnSpPr/>
      </xdr:nvCxnSpPr>
      <xdr:spPr>
        <a:xfrm>
          <a:off x="13004800" y="9604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1" name="フローチャート : 判断 25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2" name="テキスト ボックス 25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71628</xdr:rowOff>
    </xdr:from>
    <xdr:to>
      <xdr:col>24</xdr:col>
      <xdr:colOff>82550</xdr:colOff>
      <xdr:row>57</xdr:row>
      <xdr:rowOff>1778</xdr:rowOff>
    </xdr:to>
    <xdr:sp macro="" textlink="">
      <xdr:nvSpPr>
        <xdr:cNvPr id="258" name="円/楕円 257"/>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88155</xdr:rowOff>
    </xdr:from>
    <xdr:ext cx="762000" cy="259045"/>
    <xdr:sp macro="" textlink="">
      <xdr:nvSpPr>
        <xdr:cNvPr id="259" name="その他該当値テキスト"/>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151638</xdr:rowOff>
    </xdr:from>
    <xdr:to>
      <xdr:col>22</xdr:col>
      <xdr:colOff>615950</xdr:colOff>
      <xdr:row>56</xdr:row>
      <xdr:rowOff>81788</xdr:rowOff>
    </xdr:to>
    <xdr:sp macro="" textlink="">
      <xdr:nvSpPr>
        <xdr:cNvPr id="260" name="円/楕円 259"/>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91965</xdr:rowOff>
    </xdr:from>
    <xdr:ext cx="736600" cy="259045"/>
    <xdr:sp macro="" textlink="">
      <xdr:nvSpPr>
        <xdr:cNvPr id="261" name="テキスト ボックス 260"/>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62" name="円/楕円 261"/>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63" name="テキスト ボックス 262"/>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xdr:rowOff>
    </xdr:from>
    <xdr:to>
      <xdr:col>20</xdr:col>
      <xdr:colOff>209550</xdr:colOff>
      <xdr:row>56</xdr:row>
      <xdr:rowOff>113792</xdr:rowOff>
    </xdr:to>
    <xdr:sp macro="" textlink="">
      <xdr:nvSpPr>
        <xdr:cNvPr id="264" name="円/楕円 263"/>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123969</xdr:rowOff>
    </xdr:from>
    <xdr:ext cx="762000" cy="259045"/>
    <xdr:sp macro="" textlink="">
      <xdr:nvSpPr>
        <xdr:cNvPr id="265" name="テキスト ボックス 264"/>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66" name="円/楕円 265"/>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67" name="テキスト ボックス 26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補助費等に係る経常収支比率は類似団体を下回っており、今後も補助金の見直しや廃止を検討し適正な財政運営に努める。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104140</xdr:rowOff>
    </xdr:to>
    <xdr:cxnSp macro="">
      <xdr:nvCxnSpPr>
        <xdr:cNvPr id="297" name="直線コネクタ 296"/>
        <xdr:cNvCxnSpPr/>
      </xdr:nvCxnSpPr>
      <xdr:spPr>
        <a:xfrm>
          <a:off x="15671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149860</xdr:rowOff>
    </xdr:to>
    <xdr:cxnSp macro="">
      <xdr:nvCxnSpPr>
        <xdr:cNvPr id="300" name="直線コネクタ 299"/>
        <xdr:cNvCxnSpPr/>
      </xdr:nvCxnSpPr>
      <xdr:spPr>
        <a:xfrm flipV="1">
          <a:off x="14782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149860</xdr:rowOff>
    </xdr:to>
    <xdr:cxnSp macro="">
      <xdr:nvCxnSpPr>
        <xdr:cNvPr id="303" name="直線コネクタ 302"/>
        <xdr:cNvCxnSpPr/>
      </xdr:nvCxnSpPr>
      <xdr:spPr>
        <a:xfrm>
          <a:off x="13893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122428</xdr:rowOff>
    </xdr:to>
    <xdr:cxnSp macro="">
      <xdr:nvCxnSpPr>
        <xdr:cNvPr id="306" name="直線コネクタ 305"/>
        <xdr:cNvCxnSpPr/>
      </xdr:nvCxnSpPr>
      <xdr:spPr>
        <a:xfrm>
          <a:off x="13004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09" name="フローチャート : 判断 30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0" name="テキスト ボックス 30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16" name="円/楕円 31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1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18" name="円/楕円 31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19" name="テキスト ボックス 31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0" name="円/楕円 319"/>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1" name="テキスト ボックス 320"/>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2" name="円/楕円 32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23" name="テキスト ボックス 32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4" name="円/楕円 323"/>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5" name="テキスト ボックス 324"/>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以前からの町の方針として交付税措置のある地方債を主に借入れ、公債費の抑制を行い身の丈にあった財政運営を進めていることから、実質公債費比率は常に一桁台で推移している。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近年は、実質公債費比率は年々低下する傾向にあるが、簡易水道の統合事業及び道の駅構想の進展に伴い大規模な起債発行が見込まれることから、今後も適正な借入計画をもって事業を推進していく。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81280</xdr:rowOff>
    </xdr:to>
    <xdr:cxnSp macro="">
      <xdr:nvCxnSpPr>
        <xdr:cNvPr id="357" name="直線コネクタ 356"/>
        <xdr:cNvCxnSpPr/>
      </xdr:nvCxnSpPr>
      <xdr:spPr>
        <a:xfrm>
          <a:off x="3987800" y="129133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77470</xdr:rowOff>
    </xdr:to>
    <xdr:cxnSp macro="">
      <xdr:nvCxnSpPr>
        <xdr:cNvPr id="360" name="直線コネクタ 359"/>
        <xdr:cNvCxnSpPr/>
      </xdr:nvCxnSpPr>
      <xdr:spPr>
        <a:xfrm flipV="1">
          <a:off x="3098800" y="12913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77470</xdr:rowOff>
    </xdr:from>
    <xdr:to>
      <xdr:col>4</xdr:col>
      <xdr:colOff>346075</xdr:colOff>
      <xdr:row>75</xdr:row>
      <xdr:rowOff>115570</xdr:rowOff>
    </xdr:to>
    <xdr:cxnSp macro="">
      <xdr:nvCxnSpPr>
        <xdr:cNvPr id="363" name="直線コネクタ 362"/>
        <xdr:cNvCxnSpPr/>
      </xdr:nvCxnSpPr>
      <xdr:spPr>
        <a:xfrm flipV="1">
          <a:off x="2209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115570</xdr:rowOff>
    </xdr:from>
    <xdr:to>
      <xdr:col>3</xdr:col>
      <xdr:colOff>142875</xdr:colOff>
      <xdr:row>76</xdr:row>
      <xdr:rowOff>1270</xdr:rowOff>
    </xdr:to>
    <xdr:cxnSp macro="">
      <xdr:nvCxnSpPr>
        <xdr:cNvPr id="366" name="直線コネクタ 365"/>
        <xdr:cNvCxnSpPr/>
      </xdr:nvCxnSpPr>
      <xdr:spPr>
        <a:xfrm flipV="1">
          <a:off x="1320800" y="12974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118111</xdr:rowOff>
    </xdr:from>
    <xdr:to>
      <xdr:col>1</xdr:col>
      <xdr:colOff>676275</xdr:colOff>
      <xdr:row>77</xdr:row>
      <xdr:rowOff>48261</xdr:rowOff>
    </xdr:to>
    <xdr:sp macro="" textlink="">
      <xdr:nvSpPr>
        <xdr:cNvPr id="369" name="フローチャート : 判断 368"/>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33038</xdr:rowOff>
    </xdr:from>
    <xdr:ext cx="762000" cy="259045"/>
    <xdr:sp macro="" textlink="">
      <xdr:nvSpPr>
        <xdr:cNvPr id="370" name="テキスト ボックス 369"/>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30480</xdr:rowOff>
    </xdr:from>
    <xdr:to>
      <xdr:col>7</xdr:col>
      <xdr:colOff>66675</xdr:colOff>
      <xdr:row>75</xdr:row>
      <xdr:rowOff>132080</xdr:rowOff>
    </xdr:to>
    <xdr:sp macro="" textlink="">
      <xdr:nvSpPr>
        <xdr:cNvPr id="376" name="円/楕円 375"/>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47007</xdr:rowOff>
    </xdr:from>
    <xdr:ext cx="762000" cy="259045"/>
    <xdr:sp macro="" textlink="">
      <xdr:nvSpPr>
        <xdr:cNvPr id="377" name="公債費該当値テキスト"/>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78" name="円/楕円 377"/>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79" name="テキスト ボックス 378"/>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80" name="円/楕円 379"/>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138447</xdr:rowOff>
    </xdr:from>
    <xdr:ext cx="762000" cy="259045"/>
    <xdr:sp macro="" textlink="">
      <xdr:nvSpPr>
        <xdr:cNvPr id="381" name="テキスト ボックス 380"/>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382" name="円/楕円 381"/>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5097</xdr:rowOff>
    </xdr:from>
    <xdr:ext cx="762000" cy="259045"/>
    <xdr:sp macro="" textlink="">
      <xdr:nvSpPr>
        <xdr:cNvPr id="383" name="テキスト ボックス 382"/>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121920</xdr:rowOff>
    </xdr:from>
    <xdr:to>
      <xdr:col>1</xdr:col>
      <xdr:colOff>676275</xdr:colOff>
      <xdr:row>76</xdr:row>
      <xdr:rowOff>52070</xdr:rowOff>
    </xdr:to>
    <xdr:sp macro="" textlink="">
      <xdr:nvSpPr>
        <xdr:cNvPr id="384" name="円/楕円 383"/>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62247</xdr:rowOff>
    </xdr:from>
    <xdr:ext cx="762000" cy="259045"/>
    <xdr:sp macro="" textlink="">
      <xdr:nvSpPr>
        <xdr:cNvPr id="385" name="テキスト ボックス 384"/>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以外の経常収支比率は類似団体の平均と近しい値にあり、今後も各種事業の見直しを行い適正な財政運営に努めていく。また今後は上水道移行を目指す水道会計への繰出金や維持管理経費など当面は経常経費の増が見込まれるが、人件費の抑制など適正な臨時職員の配置等で物件費の抑制に努め適正な経常経費の管理を行う</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77</xdr:row>
      <xdr:rowOff>100330</xdr:rowOff>
    </xdr:to>
    <xdr:cxnSp macro="">
      <xdr:nvCxnSpPr>
        <xdr:cNvPr id="418" name="直線コネクタ 417"/>
        <xdr:cNvCxnSpPr/>
      </xdr:nvCxnSpPr>
      <xdr:spPr>
        <a:xfrm>
          <a:off x="15671800" y="131076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76</xdr:row>
      <xdr:rowOff>146050</xdr:rowOff>
    </xdr:to>
    <xdr:cxnSp macro="">
      <xdr:nvCxnSpPr>
        <xdr:cNvPr id="421" name="直線コネクタ 420"/>
        <xdr:cNvCxnSpPr/>
      </xdr:nvCxnSpPr>
      <xdr:spPr>
        <a:xfrm flipV="1">
          <a:off x="14782800" y="13107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138430</xdr:rowOff>
    </xdr:from>
    <xdr:to>
      <xdr:col>21</xdr:col>
      <xdr:colOff>361950</xdr:colOff>
      <xdr:row>76</xdr:row>
      <xdr:rowOff>146050</xdr:rowOff>
    </xdr:to>
    <xdr:cxnSp macro="">
      <xdr:nvCxnSpPr>
        <xdr:cNvPr id="424" name="直線コネクタ 423"/>
        <xdr:cNvCxnSpPr/>
      </xdr:nvCxnSpPr>
      <xdr:spPr>
        <a:xfrm>
          <a:off x="13893800" y="13168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76</xdr:row>
      <xdr:rowOff>138430</xdr:rowOff>
    </xdr:to>
    <xdr:cxnSp macro="">
      <xdr:nvCxnSpPr>
        <xdr:cNvPr id="427" name="直線コネクタ 426"/>
        <xdr:cNvCxnSpPr/>
      </xdr:nvCxnSpPr>
      <xdr:spPr>
        <a:xfrm>
          <a:off x="13004800" y="1295908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30" name="フローチャート : 判断 429"/>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139716</xdr:rowOff>
    </xdr:from>
    <xdr:ext cx="762000" cy="259045"/>
    <xdr:sp macro="" textlink="">
      <xdr:nvSpPr>
        <xdr:cNvPr id="431" name="テキスト ボックス 430"/>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37" name="円/楕円 436"/>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38"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26670</xdr:rowOff>
    </xdr:from>
    <xdr:to>
      <xdr:col>22</xdr:col>
      <xdr:colOff>615950</xdr:colOff>
      <xdr:row>76</xdr:row>
      <xdr:rowOff>128270</xdr:rowOff>
    </xdr:to>
    <xdr:sp macro="" textlink="">
      <xdr:nvSpPr>
        <xdr:cNvPr id="439" name="円/楕円 438"/>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138447</xdr:rowOff>
    </xdr:from>
    <xdr:ext cx="736600" cy="259045"/>
    <xdr:sp macro="" textlink="">
      <xdr:nvSpPr>
        <xdr:cNvPr id="440" name="テキスト ボックス 439"/>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41" name="円/楕円 440"/>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42" name="テキスト ボックス 441"/>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43" name="円/楕円 442"/>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2557</xdr:rowOff>
    </xdr:from>
    <xdr:ext cx="762000" cy="259045"/>
    <xdr:sp macro="" textlink="">
      <xdr:nvSpPr>
        <xdr:cNvPr id="444" name="テキスト ボックス 443"/>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45" name="円/楕円 444"/>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46" name="テキスト ボックス 445"/>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三重県度会町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67459</xdr:rowOff>
    </xdr:from>
    <xdr:to>
      <xdr:col>4</xdr:col>
      <xdr:colOff>1117600</xdr:colOff>
      <xdr:row>19</xdr:row>
      <xdr:rowOff>75660</xdr:rowOff>
    </xdr:to>
    <xdr:cxnSp macro="">
      <xdr:nvCxnSpPr>
        <xdr:cNvPr id="54" name="直線コネクタ 53"/>
        <xdr:cNvCxnSpPr/>
      </xdr:nvCxnSpPr>
      <xdr:spPr bwMode="auto">
        <a:xfrm>
          <a:off x="5003800" y="3372634"/>
          <a:ext cx="647700" cy="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58277</xdr:rowOff>
    </xdr:from>
    <xdr:to>
      <xdr:col>4</xdr:col>
      <xdr:colOff>469900</xdr:colOff>
      <xdr:row>19</xdr:row>
      <xdr:rowOff>67459</xdr:rowOff>
    </xdr:to>
    <xdr:cxnSp macro="">
      <xdr:nvCxnSpPr>
        <xdr:cNvPr id="57" name="直線コネクタ 56"/>
        <xdr:cNvCxnSpPr/>
      </xdr:nvCxnSpPr>
      <xdr:spPr bwMode="auto">
        <a:xfrm>
          <a:off x="4305300" y="3363452"/>
          <a:ext cx="698500" cy="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54229</xdr:rowOff>
    </xdr:from>
    <xdr:to>
      <xdr:col>3</xdr:col>
      <xdr:colOff>904875</xdr:colOff>
      <xdr:row>19</xdr:row>
      <xdr:rowOff>58277</xdr:rowOff>
    </xdr:to>
    <xdr:cxnSp macro="">
      <xdr:nvCxnSpPr>
        <xdr:cNvPr id="60" name="直線コネクタ 59"/>
        <xdr:cNvCxnSpPr/>
      </xdr:nvCxnSpPr>
      <xdr:spPr bwMode="auto">
        <a:xfrm>
          <a:off x="3606800" y="3359404"/>
          <a:ext cx="698500" cy="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54229</xdr:rowOff>
    </xdr:from>
    <xdr:to>
      <xdr:col>3</xdr:col>
      <xdr:colOff>206375</xdr:colOff>
      <xdr:row>19</xdr:row>
      <xdr:rowOff>54667</xdr:rowOff>
    </xdr:to>
    <xdr:cxnSp macro="">
      <xdr:nvCxnSpPr>
        <xdr:cNvPr id="63" name="直線コネクタ 62"/>
        <xdr:cNvCxnSpPr/>
      </xdr:nvCxnSpPr>
      <xdr:spPr bwMode="auto">
        <a:xfrm flipV="1">
          <a:off x="2908300" y="3359404"/>
          <a:ext cx="698500" cy="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169831</xdr:rowOff>
    </xdr:from>
    <xdr:to>
      <xdr:col>2</xdr:col>
      <xdr:colOff>692150</xdr:colOff>
      <xdr:row>17</xdr:row>
      <xdr:rowOff>99981</xdr:rowOff>
    </xdr:to>
    <xdr:sp macro="" textlink="">
      <xdr:nvSpPr>
        <xdr:cNvPr id="66" name="フローチャート : 判断 65"/>
        <xdr:cNvSpPr/>
      </xdr:nvSpPr>
      <xdr:spPr bwMode="auto">
        <a:xfrm>
          <a:off x="2857500" y="2960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110158</xdr:rowOff>
    </xdr:from>
    <xdr:ext cx="762000" cy="259045"/>
    <xdr:sp macro="" textlink="">
      <xdr:nvSpPr>
        <xdr:cNvPr id="67" name="テキスト ボックス 66"/>
        <xdr:cNvSpPr txBox="1"/>
      </xdr:nvSpPr>
      <xdr:spPr>
        <a:xfrm>
          <a:off x="2527300" y="272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24860</xdr:rowOff>
    </xdr:from>
    <xdr:to>
      <xdr:col>5</xdr:col>
      <xdr:colOff>34925</xdr:colOff>
      <xdr:row>19</xdr:row>
      <xdr:rowOff>126460</xdr:rowOff>
    </xdr:to>
    <xdr:sp macro="" textlink="">
      <xdr:nvSpPr>
        <xdr:cNvPr id="73" name="円/楕円 72"/>
        <xdr:cNvSpPr/>
      </xdr:nvSpPr>
      <xdr:spPr bwMode="auto">
        <a:xfrm>
          <a:off x="5600700" y="333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104887</xdr:rowOff>
    </xdr:from>
    <xdr:ext cx="762000" cy="259045"/>
    <xdr:sp macro="" textlink="">
      <xdr:nvSpPr>
        <xdr:cNvPr id="74" name="人口1人当たり決算額の推移該当値テキスト130"/>
        <xdr:cNvSpPr txBox="1"/>
      </xdr:nvSpPr>
      <xdr:spPr>
        <a:xfrm>
          <a:off x="5740400" y="32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88,390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16659</xdr:rowOff>
    </xdr:from>
    <xdr:to>
      <xdr:col>4</xdr:col>
      <xdr:colOff>520700</xdr:colOff>
      <xdr:row>19</xdr:row>
      <xdr:rowOff>118259</xdr:rowOff>
    </xdr:to>
    <xdr:sp macro="" textlink="">
      <xdr:nvSpPr>
        <xdr:cNvPr id="75" name="円/楕円 74"/>
        <xdr:cNvSpPr/>
      </xdr:nvSpPr>
      <xdr:spPr bwMode="auto">
        <a:xfrm>
          <a:off x="4953000" y="332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103036</xdr:rowOff>
    </xdr:from>
    <xdr:ext cx="736600" cy="259045"/>
    <xdr:sp macro="" textlink="">
      <xdr:nvSpPr>
        <xdr:cNvPr id="76" name="テキスト ボックス 75"/>
        <xdr:cNvSpPr txBox="1"/>
      </xdr:nvSpPr>
      <xdr:spPr>
        <a:xfrm>
          <a:off x="4622800" y="340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89,251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7477</xdr:rowOff>
    </xdr:from>
    <xdr:to>
      <xdr:col>3</xdr:col>
      <xdr:colOff>955675</xdr:colOff>
      <xdr:row>19</xdr:row>
      <xdr:rowOff>109077</xdr:rowOff>
    </xdr:to>
    <xdr:sp macro="" textlink="">
      <xdr:nvSpPr>
        <xdr:cNvPr id="77" name="円/楕円 76"/>
        <xdr:cNvSpPr/>
      </xdr:nvSpPr>
      <xdr:spPr bwMode="auto">
        <a:xfrm>
          <a:off x="4254500" y="3312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93854</xdr:rowOff>
    </xdr:from>
    <xdr:ext cx="762000" cy="259045"/>
    <xdr:sp macro="" textlink="">
      <xdr:nvSpPr>
        <xdr:cNvPr id="78" name="テキスト ボックス 77"/>
        <xdr:cNvSpPr txBox="1"/>
      </xdr:nvSpPr>
      <xdr:spPr>
        <a:xfrm>
          <a:off x="3924300" y="339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3429</xdr:rowOff>
    </xdr:from>
    <xdr:to>
      <xdr:col>3</xdr:col>
      <xdr:colOff>257175</xdr:colOff>
      <xdr:row>19</xdr:row>
      <xdr:rowOff>105029</xdr:rowOff>
    </xdr:to>
    <xdr:sp macro="" textlink="">
      <xdr:nvSpPr>
        <xdr:cNvPr id="79" name="円/楕円 78"/>
        <xdr:cNvSpPr/>
      </xdr:nvSpPr>
      <xdr:spPr bwMode="auto">
        <a:xfrm>
          <a:off x="3556000" y="3308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89806</xdr:rowOff>
    </xdr:from>
    <xdr:ext cx="762000" cy="259045"/>
    <xdr:sp macro="" textlink="">
      <xdr:nvSpPr>
        <xdr:cNvPr id="80" name="テキスト ボックス 79"/>
        <xdr:cNvSpPr txBox="1"/>
      </xdr:nvSpPr>
      <xdr:spPr>
        <a:xfrm>
          <a:off x="3225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90,640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3867</xdr:rowOff>
    </xdr:from>
    <xdr:to>
      <xdr:col>2</xdr:col>
      <xdr:colOff>692150</xdr:colOff>
      <xdr:row>19</xdr:row>
      <xdr:rowOff>105467</xdr:rowOff>
    </xdr:to>
    <xdr:sp macro="" textlink="">
      <xdr:nvSpPr>
        <xdr:cNvPr id="81" name="円/楕円 80"/>
        <xdr:cNvSpPr/>
      </xdr:nvSpPr>
      <xdr:spPr bwMode="auto">
        <a:xfrm>
          <a:off x="2857500" y="3309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90244</xdr:rowOff>
    </xdr:from>
    <xdr:ext cx="762000" cy="259045"/>
    <xdr:sp macro="" textlink="">
      <xdr:nvSpPr>
        <xdr:cNvPr id="82" name="テキスト ボックス 81"/>
        <xdr:cNvSpPr txBox="1"/>
      </xdr:nvSpPr>
      <xdr:spPr>
        <a:xfrm>
          <a:off x="2527300" y="3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235585</xdr:rowOff>
    </xdr:from>
    <xdr:to>
      <xdr:col>4</xdr:col>
      <xdr:colOff>1117600</xdr:colOff>
      <xdr:row>37</xdr:row>
      <xdr:rowOff>264255</xdr:rowOff>
    </xdr:to>
    <xdr:cxnSp macro="">
      <xdr:nvCxnSpPr>
        <xdr:cNvPr id="116" name="直線コネクタ 115"/>
        <xdr:cNvCxnSpPr/>
      </xdr:nvCxnSpPr>
      <xdr:spPr bwMode="auto">
        <a:xfrm flipV="1">
          <a:off x="5003800" y="7360285"/>
          <a:ext cx="647700" cy="2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264255</xdr:rowOff>
    </xdr:from>
    <xdr:to>
      <xdr:col>4</xdr:col>
      <xdr:colOff>469900</xdr:colOff>
      <xdr:row>37</xdr:row>
      <xdr:rowOff>264522</xdr:rowOff>
    </xdr:to>
    <xdr:cxnSp macro="">
      <xdr:nvCxnSpPr>
        <xdr:cNvPr id="119" name="直線コネクタ 118"/>
        <xdr:cNvCxnSpPr/>
      </xdr:nvCxnSpPr>
      <xdr:spPr bwMode="auto">
        <a:xfrm flipV="1">
          <a:off x="4305300" y="7388955"/>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233280</xdr:rowOff>
    </xdr:from>
    <xdr:to>
      <xdr:col>3</xdr:col>
      <xdr:colOff>904875</xdr:colOff>
      <xdr:row>37</xdr:row>
      <xdr:rowOff>264522</xdr:rowOff>
    </xdr:to>
    <xdr:cxnSp macro="">
      <xdr:nvCxnSpPr>
        <xdr:cNvPr id="122" name="直線コネクタ 121"/>
        <xdr:cNvCxnSpPr/>
      </xdr:nvCxnSpPr>
      <xdr:spPr bwMode="auto">
        <a:xfrm>
          <a:off x="3606800" y="7357980"/>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162528</xdr:rowOff>
    </xdr:from>
    <xdr:to>
      <xdr:col>3</xdr:col>
      <xdr:colOff>206375</xdr:colOff>
      <xdr:row>37</xdr:row>
      <xdr:rowOff>233280</xdr:rowOff>
    </xdr:to>
    <xdr:cxnSp macro="">
      <xdr:nvCxnSpPr>
        <xdr:cNvPr id="125" name="直線コネクタ 124"/>
        <xdr:cNvCxnSpPr/>
      </xdr:nvCxnSpPr>
      <xdr:spPr bwMode="auto">
        <a:xfrm>
          <a:off x="2908300" y="7287228"/>
          <a:ext cx="698500" cy="7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121539</xdr:rowOff>
    </xdr:from>
    <xdr:to>
      <xdr:col>2</xdr:col>
      <xdr:colOff>692150</xdr:colOff>
      <xdr:row>35</xdr:row>
      <xdr:rowOff>223139</xdr:rowOff>
    </xdr:to>
    <xdr:sp macro="" textlink="">
      <xdr:nvSpPr>
        <xdr:cNvPr id="128" name="フローチャート : 判断 127"/>
        <xdr:cNvSpPr/>
      </xdr:nvSpPr>
      <xdr:spPr bwMode="auto">
        <a:xfrm>
          <a:off x="2857500" y="6731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233316</xdr:rowOff>
    </xdr:from>
    <xdr:ext cx="762000" cy="259045"/>
    <xdr:sp macro="" textlink="">
      <xdr:nvSpPr>
        <xdr:cNvPr id="129" name="テキスト ボックス 128"/>
        <xdr:cNvSpPr txBox="1"/>
      </xdr:nvSpPr>
      <xdr:spPr>
        <a:xfrm>
          <a:off x="2527300" y="650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184785</xdr:rowOff>
    </xdr:from>
    <xdr:to>
      <xdr:col>5</xdr:col>
      <xdr:colOff>34925</xdr:colOff>
      <xdr:row>37</xdr:row>
      <xdr:rowOff>286385</xdr:rowOff>
    </xdr:to>
    <xdr:sp macro="" textlink="">
      <xdr:nvSpPr>
        <xdr:cNvPr id="135" name="円/楕円 134"/>
        <xdr:cNvSpPr/>
      </xdr:nvSpPr>
      <xdr:spPr bwMode="auto">
        <a:xfrm>
          <a:off x="5600700" y="7309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156862</xdr:rowOff>
    </xdr:from>
    <xdr:ext cx="762000" cy="259045"/>
    <xdr:sp macro="" textlink="">
      <xdr:nvSpPr>
        <xdr:cNvPr id="136" name="人口1人当たり決算額の推移該当値テキスト445"/>
        <xdr:cNvSpPr txBox="1"/>
      </xdr:nvSpPr>
      <xdr:spPr>
        <a:xfrm>
          <a:off x="5740400" y="728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213455</xdr:rowOff>
    </xdr:from>
    <xdr:to>
      <xdr:col>4</xdr:col>
      <xdr:colOff>520700</xdr:colOff>
      <xdr:row>37</xdr:row>
      <xdr:rowOff>315055</xdr:rowOff>
    </xdr:to>
    <xdr:sp macro="" textlink="">
      <xdr:nvSpPr>
        <xdr:cNvPr id="137" name="円/楕円 136"/>
        <xdr:cNvSpPr/>
      </xdr:nvSpPr>
      <xdr:spPr bwMode="auto">
        <a:xfrm>
          <a:off x="4953000" y="733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299832</xdr:rowOff>
    </xdr:from>
    <xdr:ext cx="736600" cy="259045"/>
    <xdr:sp macro="" textlink="">
      <xdr:nvSpPr>
        <xdr:cNvPr id="138" name="テキスト ボックス 137"/>
        <xdr:cNvSpPr txBox="1"/>
      </xdr:nvSpPr>
      <xdr:spPr>
        <a:xfrm>
          <a:off x="4622800" y="742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213722</xdr:rowOff>
    </xdr:from>
    <xdr:to>
      <xdr:col>3</xdr:col>
      <xdr:colOff>955675</xdr:colOff>
      <xdr:row>37</xdr:row>
      <xdr:rowOff>315322</xdr:rowOff>
    </xdr:to>
    <xdr:sp macro="" textlink="">
      <xdr:nvSpPr>
        <xdr:cNvPr id="139" name="円/楕円 138"/>
        <xdr:cNvSpPr/>
      </xdr:nvSpPr>
      <xdr:spPr bwMode="auto">
        <a:xfrm>
          <a:off x="4254500" y="733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300099</xdr:rowOff>
    </xdr:from>
    <xdr:ext cx="762000" cy="259045"/>
    <xdr:sp macro="" textlink="">
      <xdr:nvSpPr>
        <xdr:cNvPr id="140" name="テキスト ボックス 139"/>
        <xdr:cNvSpPr txBox="1"/>
      </xdr:nvSpPr>
      <xdr:spPr>
        <a:xfrm>
          <a:off x="3924300" y="74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182480</xdr:rowOff>
    </xdr:from>
    <xdr:to>
      <xdr:col>3</xdr:col>
      <xdr:colOff>257175</xdr:colOff>
      <xdr:row>37</xdr:row>
      <xdr:rowOff>284080</xdr:rowOff>
    </xdr:to>
    <xdr:sp macro="" textlink="">
      <xdr:nvSpPr>
        <xdr:cNvPr id="141" name="円/楕円 140"/>
        <xdr:cNvSpPr/>
      </xdr:nvSpPr>
      <xdr:spPr bwMode="auto">
        <a:xfrm>
          <a:off x="3556000" y="730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268857</xdr:rowOff>
    </xdr:from>
    <xdr:ext cx="762000" cy="259045"/>
    <xdr:sp macro="" textlink="">
      <xdr:nvSpPr>
        <xdr:cNvPr id="142" name="テキスト ボックス 141"/>
        <xdr:cNvSpPr txBox="1"/>
      </xdr:nvSpPr>
      <xdr:spPr>
        <a:xfrm>
          <a:off x="3225800" y="739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111728</xdr:rowOff>
    </xdr:from>
    <xdr:to>
      <xdr:col>2</xdr:col>
      <xdr:colOff>692150</xdr:colOff>
      <xdr:row>37</xdr:row>
      <xdr:rowOff>213328</xdr:rowOff>
    </xdr:to>
    <xdr:sp macro="" textlink="">
      <xdr:nvSpPr>
        <xdr:cNvPr id="143" name="円/楕円 142"/>
        <xdr:cNvSpPr/>
      </xdr:nvSpPr>
      <xdr:spPr bwMode="auto">
        <a:xfrm>
          <a:off x="2857500" y="723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198105</xdr:rowOff>
    </xdr:from>
    <xdr:ext cx="762000" cy="259045"/>
    <xdr:sp macro="" textlink="">
      <xdr:nvSpPr>
        <xdr:cNvPr id="144" name="テキスト ボックス 143"/>
        <xdr:cNvSpPr txBox="1"/>
      </xdr:nvSpPr>
      <xdr:spPr>
        <a:xfrm>
          <a:off x="2527300" y="732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100" b="0" i="0" baseline="0">
              <a:solidFill>
                <a:schemeClr val="dk1"/>
              </a:solidFill>
              <a:effectLst/>
              <a:latin typeface="+mn-lt"/>
              <a:ea typeface="+mn-ea"/>
              <a:cs typeface="+mn-cs"/>
            </a:rPr>
            <a:t>財政調整基金の残高は年々微増の傾向にあ</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が、簡易水道の</a:t>
          </a:r>
          <a:r>
            <a:rPr lang="ja-JP" altLang="en-US" sz="1100" b="0" i="0" baseline="0">
              <a:solidFill>
                <a:schemeClr val="dk1"/>
              </a:solidFill>
              <a:effectLst/>
              <a:latin typeface="+mn-lt"/>
              <a:ea typeface="+mn-ea"/>
              <a:cs typeface="+mn-cs"/>
            </a:rPr>
            <a:t>統合化事業が本格化したことから取り崩し額が増加し、次年度以降も継続するものと考えられる。また、</a:t>
          </a:r>
          <a:r>
            <a:rPr lang="ja-JP" altLang="ja-JP" sz="1100" b="0" i="0" baseline="0">
              <a:solidFill>
                <a:schemeClr val="dk1"/>
              </a:solidFill>
              <a:effectLst/>
              <a:latin typeface="+mn-lt"/>
              <a:ea typeface="+mn-ea"/>
              <a:cs typeface="+mn-cs"/>
            </a:rPr>
            <a:t>道の駅構想の進展に</a:t>
          </a:r>
          <a:r>
            <a:rPr lang="ja-JP" altLang="en-US" sz="1100" b="0" i="0" baseline="0">
              <a:solidFill>
                <a:schemeClr val="dk1"/>
              </a:solidFill>
              <a:effectLst/>
              <a:latin typeface="+mn-lt"/>
              <a:ea typeface="+mn-ea"/>
              <a:cs typeface="+mn-cs"/>
            </a:rPr>
            <a:t>によってはさらに</a:t>
          </a:r>
          <a:r>
            <a:rPr lang="ja-JP" altLang="ja-JP" sz="1100" b="0" i="0" baseline="0">
              <a:solidFill>
                <a:schemeClr val="dk1"/>
              </a:solidFill>
              <a:effectLst/>
              <a:latin typeface="+mn-lt"/>
              <a:ea typeface="+mn-ea"/>
              <a:cs typeface="+mn-cs"/>
            </a:rPr>
            <a:t>大規模な支出が見込まれる。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100" b="0" i="0" baseline="0">
              <a:solidFill>
                <a:schemeClr val="dk1"/>
              </a:solidFill>
              <a:effectLst/>
              <a:latin typeface="+mn-lt"/>
              <a:ea typeface="+mn-ea"/>
              <a:cs typeface="+mn-cs"/>
            </a:rPr>
            <a:t>連結実質赤字比率においては、各会計すべてに赤字を出しておらず、今後も健全財政に努めこれを維持していく。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元利償還金の残高は年々減少してい</a:t>
          </a:r>
          <a:r>
            <a:rPr lang="ja-JP" altLang="en-US" sz="1100" b="0" i="0" baseline="0">
              <a:solidFill>
                <a:schemeClr val="dk1"/>
              </a:solidFill>
              <a:effectLst/>
              <a:latin typeface="+mn-lt"/>
              <a:ea typeface="+mn-ea"/>
              <a:cs typeface="+mn-cs"/>
            </a:rPr>
            <a:t>たが、Ｈ２６については、災害復旧事業債等で新たに償還が始まったものもあり、増加した。今後も</a:t>
          </a:r>
          <a:r>
            <a:rPr lang="ja-JP" altLang="ja-JP" sz="1100" b="0" i="0" baseline="0">
              <a:solidFill>
                <a:schemeClr val="dk1"/>
              </a:solidFill>
              <a:effectLst/>
              <a:latin typeface="+mn-lt"/>
              <a:ea typeface="+mn-ea"/>
              <a:cs typeface="+mn-cs"/>
            </a:rPr>
            <a:t>交付税措置のある起債を主に借り入れることにより公債費を抑制し、身の丈にあった財政運営を進め、健全財政に努めこれを維持していく。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100" b="0" i="0" baseline="0">
              <a:solidFill>
                <a:schemeClr val="dk1"/>
              </a:solidFill>
              <a:effectLst/>
              <a:latin typeface="+mn-lt"/>
              <a:ea typeface="+mn-ea"/>
              <a:cs typeface="+mn-cs"/>
            </a:rPr>
            <a:t>将来負担比率については、マイナスを推移しており健全財政である。地方債の借入を最小限に抑えながら積極的に基金を積み立てるなど、充当可能財源等の確保を念頭に置いて予算を管理している。今後も実質公債費の抑制や適正な基金の積立により、身の丈にあった財政運営を進めこれを維持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4044246</v>
      </c>
      <c r="BO4" s="379"/>
      <c r="BP4" s="379"/>
      <c r="BQ4" s="379"/>
      <c r="BR4" s="379"/>
      <c r="BS4" s="379"/>
      <c r="BT4" s="379"/>
      <c r="BU4" s="380"/>
      <c r="BV4" s="378">
        <v>3800224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8.4</v>
      </c>
      <c r="CU4" s="556"/>
      <c r="CV4" s="556"/>
      <c r="CW4" s="556"/>
      <c r="CX4" s="556"/>
      <c r="CY4" s="556"/>
      <c r="CZ4" s="556"/>
      <c r="DA4" s="557"/>
      <c r="DB4" s="555">
        <v>7.8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3801427</v>
      </c>
      <c r="BO5" s="384"/>
      <c r="BP5" s="384"/>
      <c r="BQ5" s="384"/>
      <c r="BR5" s="384"/>
      <c r="BS5" s="384"/>
      <c r="BT5" s="384"/>
      <c r="BU5" s="385"/>
      <c r="BV5" s="383">
        <v>3583501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82.1</v>
      </c>
      <c r="CU5" s="354"/>
      <c r="CV5" s="354"/>
      <c r="CW5" s="354"/>
      <c r="CX5" s="354"/>
      <c r="CY5" s="354"/>
      <c r="CZ5" s="354"/>
      <c r="DA5" s="355"/>
      <c r="DB5" s="353">
        <v>76.3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242819</v>
      </c>
      <c r="BO6" s="384"/>
      <c r="BP6" s="384"/>
      <c r="BQ6" s="384"/>
      <c r="BR6" s="384"/>
      <c r="BS6" s="384"/>
      <c r="BT6" s="384"/>
      <c r="BU6" s="385"/>
      <c r="BV6" s="383">
        <v>216723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87.2</v>
      </c>
      <c r="CU6" s="530"/>
      <c r="CV6" s="530"/>
      <c r="CW6" s="530"/>
      <c r="CX6" s="530"/>
      <c r="CY6" s="530"/>
      <c r="CZ6" s="530"/>
      <c r="DA6" s="531"/>
      <c r="DB6" s="529">
        <v>81.099999999999994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34010</v>
      </c>
      <c r="BO7" s="384"/>
      <c r="BP7" s="384"/>
      <c r="BQ7" s="384"/>
      <c r="BR7" s="384"/>
      <c r="BS7" s="384"/>
      <c r="BT7" s="384"/>
      <c r="BU7" s="385"/>
      <c r="BV7" s="383">
        <v>21428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2474188</v>
      </c>
      <c r="CU7" s="384"/>
      <c r="CV7" s="384"/>
      <c r="CW7" s="384"/>
      <c r="CX7" s="384"/>
      <c r="CY7" s="384"/>
      <c r="CZ7" s="384"/>
      <c r="DA7" s="385"/>
      <c r="DB7" s="383">
        <v>2500943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208809</v>
      </c>
      <c r="BO8" s="384"/>
      <c r="BP8" s="384"/>
      <c r="BQ8" s="384"/>
      <c r="BR8" s="384"/>
      <c r="BS8" s="384"/>
      <c r="BT8" s="384"/>
      <c r="BU8" s="385"/>
      <c r="BV8" s="383">
        <v>195295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0.31</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8692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13514</v>
      </c>
      <c r="BO9" s="384"/>
      <c r="BP9" s="384"/>
      <c r="BQ9" s="384"/>
      <c r="BR9" s="384"/>
      <c r="BS9" s="384"/>
      <c r="BT9" s="384"/>
      <c r="BU9" s="385"/>
      <c r="BV9" s="383">
        <v>39496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8.4</v>
      </c>
      <c r="CU9" s="354"/>
      <c r="CV9" s="354"/>
      <c r="CW9" s="354"/>
      <c r="CX9" s="354"/>
      <c r="CY9" s="354"/>
      <c r="CZ9" s="354"/>
      <c r="DA9" s="355"/>
      <c r="DB9" s="353">
        <v>8.4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9057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154008</v>
      </c>
      <c r="BO10" s="384"/>
      <c r="BP10" s="384"/>
      <c r="BQ10" s="384"/>
      <c r="BR10" s="384"/>
      <c r="BS10" s="384"/>
      <c r="BT10" s="384"/>
      <c r="BU10" s="385"/>
      <c r="BV10" s="383">
        <v>219208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8625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297000</v>
      </c>
      <c r="BO12" s="384"/>
      <c r="BP12" s="384"/>
      <c r="BQ12" s="384"/>
      <c r="BR12" s="384"/>
      <c r="BS12" s="384"/>
      <c r="BT12" s="384"/>
      <c r="BU12" s="385"/>
      <c r="BV12" s="383">
        <v>230037</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8584</v>
      </c>
      <c r="S13" s="485"/>
      <c r="T13" s="485"/>
      <c r="U13" s="485"/>
      <c r="V13" s="486"/>
      <c r="W13" s="472" t="s">
        <v>123</v>
      </c>
      <c r="X13" s="396"/>
      <c r="Y13" s="396"/>
      <c r="Z13" s="396"/>
      <c r="AA13" s="396"/>
      <c r="AB13" s="397"/>
      <c r="AC13" s="359">
        <v>220</v>
      </c>
      <c r="AD13" s="360"/>
      <c r="AE13" s="360"/>
      <c r="AF13" s="360"/>
      <c r="AG13" s="361"/>
      <c r="AH13" s="359">
        <v>385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-129478</v>
      </c>
      <c r="BO13" s="384"/>
      <c r="BP13" s="384"/>
      <c r="BQ13" s="384"/>
      <c r="BR13" s="384"/>
      <c r="BS13" s="384"/>
      <c r="BT13" s="384"/>
      <c r="BU13" s="385"/>
      <c r="BV13" s="383">
        <v>28667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3.6</v>
      </c>
      <c r="CU13" s="354"/>
      <c r="CV13" s="354"/>
      <c r="CW13" s="354"/>
      <c r="CX13" s="354"/>
      <c r="CY13" s="354"/>
      <c r="CZ13" s="354"/>
      <c r="DA13" s="355"/>
      <c r="DB13" s="353">
        <v>3.6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8708</v>
      </c>
      <c r="S14" s="485"/>
      <c r="T14" s="485"/>
      <c r="U14" s="485"/>
      <c r="V14" s="486"/>
      <c r="W14" s="487"/>
      <c r="X14" s="399"/>
      <c r="Y14" s="399"/>
      <c r="Z14" s="399"/>
      <c r="AA14" s="399"/>
      <c r="AB14" s="400"/>
      <c r="AC14" s="477">
        <v>5.2</v>
      </c>
      <c r="AD14" s="478"/>
      <c r="AE14" s="478"/>
      <c r="AF14" s="478"/>
      <c r="AG14" s="479"/>
      <c r="AH14" s="477">
        <v>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8670</v>
      </c>
      <c r="S15" s="485"/>
      <c r="T15" s="485"/>
      <c r="U15" s="485"/>
      <c r="V15" s="486"/>
      <c r="W15" s="472" t="s">
        <v>130</v>
      </c>
      <c r="X15" s="396"/>
      <c r="Y15" s="396"/>
      <c r="Z15" s="396"/>
      <c r="AA15" s="396"/>
      <c r="AB15" s="397"/>
      <c r="AC15" s="359">
        <v>1598</v>
      </c>
      <c r="AD15" s="360"/>
      <c r="AE15" s="360"/>
      <c r="AF15" s="360"/>
      <c r="AG15" s="361"/>
      <c r="AH15" s="359">
        <v>1776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695971</v>
      </c>
      <c r="BO15" s="379"/>
      <c r="BP15" s="379"/>
      <c r="BQ15" s="379"/>
      <c r="BR15" s="379"/>
      <c r="BS15" s="379"/>
      <c r="BT15" s="379"/>
      <c r="BU15" s="380"/>
      <c r="BV15" s="378">
        <v>671703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37.6</v>
      </c>
      <c r="AD16" s="478"/>
      <c r="AE16" s="478"/>
      <c r="AF16" s="478"/>
      <c r="AG16" s="479"/>
      <c r="AH16" s="477">
        <v>39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2149018</v>
      </c>
      <c r="BO16" s="384"/>
      <c r="BP16" s="384"/>
      <c r="BQ16" s="384"/>
      <c r="BR16" s="384"/>
      <c r="BS16" s="384"/>
      <c r="BT16" s="384"/>
      <c r="BU16" s="385"/>
      <c r="BV16" s="383">
        <v>2166721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2435</v>
      </c>
      <c r="AD17" s="360"/>
      <c r="AE17" s="360"/>
      <c r="AF17" s="360"/>
      <c r="AG17" s="361"/>
      <c r="AH17" s="359">
        <v>2374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876604</v>
      </c>
      <c r="BO17" s="384"/>
      <c r="BP17" s="384"/>
      <c r="BQ17" s="384"/>
      <c r="BR17" s="384"/>
      <c r="BS17" s="384"/>
      <c r="BT17" s="384"/>
      <c r="BU17" s="385"/>
      <c r="BV17" s="383">
        <v>856794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134.97999999999999</v>
      </c>
      <c r="M18" s="448"/>
      <c r="N18" s="448"/>
      <c r="O18" s="448"/>
      <c r="P18" s="448"/>
      <c r="Q18" s="448"/>
      <c r="R18" s="449"/>
      <c r="S18" s="449"/>
      <c r="T18" s="449"/>
      <c r="U18" s="449"/>
      <c r="V18" s="450"/>
      <c r="W18" s="464"/>
      <c r="X18" s="465"/>
      <c r="Y18" s="465"/>
      <c r="Z18" s="465"/>
      <c r="AA18" s="465"/>
      <c r="AB18" s="473"/>
      <c r="AC18" s="347">
        <v>57.3</v>
      </c>
      <c r="AD18" s="348"/>
      <c r="AE18" s="348"/>
      <c r="AF18" s="348"/>
      <c r="AG18" s="451"/>
      <c r="AH18" s="347">
        <v>52.1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2031174</v>
      </c>
      <c r="BO18" s="384"/>
      <c r="BP18" s="384"/>
      <c r="BQ18" s="384"/>
      <c r="BR18" s="384"/>
      <c r="BS18" s="384"/>
      <c r="BT18" s="384"/>
      <c r="BU18" s="385"/>
      <c r="BV18" s="383">
        <v>1928725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64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3320062</v>
      </c>
      <c r="BO19" s="384"/>
      <c r="BP19" s="384"/>
      <c r="BQ19" s="384"/>
      <c r="BR19" s="384"/>
      <c r="BS19" s="384"/>
      <c r="BT19" s="384"/>
      <c r="BU19" s="385"/>
      <c r="BV19" s="383">
        <v>3201498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2605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3430467</v>
      </c>
      <c r="BO23" s="384"/>
      <c r="BP23" s="384"/>
      <c r="BQ23" s="384"/>
      <c r="BR23" s="384"/>
      <c r="BS23" s="384"/>
      <c r="BT23" s="384"/>
      <c r="BU23" s="385"/>
      <c r="BV23" s="383">
        <v>3470593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7170</v>
      </c>
      <c r="R24" s="360"/>
      <c r="S24" s="360"/>
      <c r="T24" s="360"/>
      <c r="U24" s="360"/>
      <c r="V24" s="361"/>
      <c r="W24" s="425"/>
      <c r="X24" s="416"/>
      <c r="Y24" s="417"/>
      <c r="Z24" s="356" t="s">
        <v>153</v>
      </c>
      <c r="AA24" s="357"/>
      <c r="AB24" s="357"/>
      <c r="AC24" s="357"/>
      <c r="AD24" s="357"/>
      <c r="AE24" s="357"/>
      <c r="AF24" s="357"/>
      <c r="AG24" s="358"/>
      <c r="AH24" s="359">
        <v>80</v>
      </c>
      <c r="AI24" s="360"/>
      <c r="AJ24" s="360"/>
      <c r="AK24" s="360"/>
      <c r="AL24" s="361"/>
      <c r="AM24" s="359">
        <v>228400</v>
      </c>
      <c r="AN24" s="360"/>
      <c r="AO24" s="360"/>
      <c r="AP24" s="360"/>
      <c r="AQ24" s="360"/>
      <c r="AR24" s="361"/>
      <c r="AS24" s="359">
        <v>2855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3414114</v>
      </c>
      <c r="BO24" s="384"/>
      <c r="BP24" s="384"/>
      <c r="BQ24" s="384"/>
      <c r="BR24" s="384"/>
      <c r="BS24" s="384"/>
      <c r="BT24" s="384"/>
      <c r="BU24" s="385"/>
      <c r="BV24" s="383">
        <v>3451781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5540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4940</v>
      </c>
      <c r="R26" s="360"/>
      <c r="S26" s="360"/>
      <c r="T26" s="360"/>
      <c r="U26" s="360"/>
      <c r="V26" s="361"/>
      <c r="W26" s="425"/>
      <c r="X26" s="416"/>
      <c r="Y26" s="417"/>
      <c r="Z26" s="356" t="s">
        <v>159</v>
      </c>
      <c r="AA26" s="438"/>
      <c r="AB26" s="438"/>
      <c r="AC26" s="438"/>
      <c r="AD26" s="438"/>
      <c r="AE26" s="438"/>
      <c r="AF26" s="438"/>
      <c r="AG26" s="439"/>
      <c r="AH26" s="359">
        <v>10</v>
      </c>
      <c r="AI26" s="360"/>
      <c r="AJ26" s="360"/>
      <c r="AK26" s="360"/>
      <c r="AL26" s="361"/>
      <c r="AM26" s="359">
        <v>27560</v>
      </c>
      <c r="AN26" s="360"/>
      <c r="AO26" s="360"/>
      <c r="AP26" s="360"/>
      <c r="AQ26" s="360"/>
      <c r="AR26" s="361"/>
      <c r="AS26" s="359">
        <v>2756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2760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131167</v>
      </c>
      <c r="BO27" s="387"/>
      <c r="BP27" s="387"/>
      <c r="BQ27" s="387"/>
      <c r="BR27" s="387"/>
      <c r="BS27" s="387"/>
      <c r="BT27" s="387"/>
      <c r="BU27" s="388"/>
      <c r="BV27" s="386">
        <v>131167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2120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1500400</v>
      </c>
      <c r="BO28" s="379"/>
      <c r="BP28" s="379"/>
      <c r="BQ28" s="379"/>
      <c r="BR28" s="379"/>
      <c r="BS28" s="379"/>
      <c r="BT28" s="379"/>
      <c r="BU28" s="380"/>
      <c r="BV28" s="378">
        <v>1643392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1975</v>
      </c>
      <c r="R29" s="360"/>
      <c r="S29" s="360"/>
      <c r="T29" s="360"/>
      <c r="U29" s="360"/>
      <c r="V29" s="361"/>
      <c r="W29" s="426"/>
      <c r="X29" s="427"/>
      <c r="Y29" s="428"/>
      <c r="Z29" s="356" t="s">
        <v>170</v>
      </c>
      <c r="AA29" s="357"/>
      <c r="AB29" s="357"/>
      <c r="AC29" s="357"/>
      <c r="AD29" s="357"/>
      <c r="AE29" s="357"/>
      <c r="AF29" s="357"/>
      <c r="AG29" s="358"/>
      <c r="AH29" s="359">
        <v>82</v>
      </c>
      <c r="AI29" s="360"/>
      <c r="AJ29" s="360"/>
      <c r="AK29" s="360"/>
      <c r="AL29" s="361"/>
      <c r="AM29" s="359">
        <v>237108</v>
      </c>
      <c r="AN29" s="360"/>
      <c r="AO29" s="360"/>
      <c r="AP29" s="360"/>
      <c r="AQ29" s="360"/>
      <c r="AR29" s="361"/>
      <c r="AS29" s="359">
        <v>2892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492808</v>
      </c>
      <c r="BO29" s="384"/>
      <c r="BP29" s="384"/>
      <c r="BQ29" s="384"/>
      <c r="BR29" s="384"/>
      <c r="BS29" s="384"/>
      <c r="BT29" s="384"/>
      <c r="BU29" s="385"/>
      <c r="BV29" s="383">
        <v>487802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92.7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1083265</v>
      </c>
      <c r="BO30" s="387"/>
      <c r="BP30" s="387"/>
      <c r="BQ30" s="387"/>
      <c r="BR30" s="387"/>
      <c r="BS30" s="387"/>
      <c r="BT30" s="387"/>
      <c r="BU30" s="388"/>
      <c r="BV30" s="386">
        <v>1160063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わたらい老人組合（一般会計）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度会土地開発公社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わたらい老人組合（特別養護老人ホーム高砂寮特別会計）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郡指導主事共同設置事業特別会計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わたらい老人組合（指定通所介護事業所高砂寮特別会計）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わたらい老人組合（特別養護老人ホーム真砂寮特別会計）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わたらい老人組合（特別養護老人ホームわたらい緑清苑特別会計）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三重県市町総合事務組合（一般会計）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三重県市町総合事務組合（共同研修特別会計）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三重県市町総合事務組合（デジタル地図特別会計）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三重県市町総合事務組合（物品特別会計）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三重県市町総合事務組合（退職手当特別会計）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709735</v>
      </c>
      <c r="S5" s="639"/>
      <c r="T5" s="639"/>
      <c r="U5" s="639"/>
      <c r="V5" s="639"/>
      <c r="W5" s="639"/>
      <c r="X5" s="639"/>
      <c r="Y5" s="686"/>
      <c r="Z5" s="699">
        <v>17.5</v>
      </c>
      <c r="AA5" s="699"/>
      <c r="AB5" s="699"/>
      <c r="AC5" s="699"/>
      <c r="AD5" s="700">
        <v>709735</v>
      </c>
      <c r="AE5" s="700"/>
      <c r="AF5" s="700"/>
      <c r="AG5" s="700"/>
      <c r="AH5" s="700"/>
      <c r="AI5" s="700"/>
      <c r="AJ5" s="700"/>
      <c r="AK5" s="700"/>
      <c r="AL5" s="687">
        <v>30.5</v>
      </c>
      <c r="AM5" s="656"/>
      <c r="AN5" s="656"/>
      <c r="AO5" s="688"/>
      <c r="AP5" s="673" t="s">
        <v>208</v>
      </c>
      <c r="AQ5" s="674"/>
      <c r="AR5" s="674"/>
      <c r="AS5" s="674"/>
      <c r="AT5" s="674"/>
      <c r="AU5" s="674"/>
      <c r="AV5" s="674"/>
      <c r="AW5" s="674"/>
      <c r="AX5" s="674"/>
      <c r="AY5" s="674"/>
      <c r="AZ5" s="674"/>
      <c r="BA5" s="674"/>
      <c r="BB5" s="674"/>
      <c r="BC5" s="674"/>
      <c r="BD5" s="674"/>
      <c r="BE5" s="674"/>
      <c r="BF5" s="675"/>
      <c r="BG5" s="588">
        <v>709735</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36740</v>
      </c>
      <c r="S6" s="589"/>
      <c r="T6" s="589"/>
      <c r="U6" s="589"/>
      <c r="V6" s="589"/>
      <c r="W6" s="589"/>
      <c r="X6" s="589"/>
      <c r="Y6" s="590"/>
      <c r="Z6" s="641">
        <v>0.9</v>
      </c>
      <c r="AA6" s="641"/>
      <c r="AB6" s="641"/>
      <c r="AC6" s="641"/>
      <c r="AD6" s="642">
        <v>36740</v>
      </c>
      <c r="AE6" s="642"/>
      <c r="AF6" s="642"/>
      <c r="AG6" s="642"/>
      <c r="AH6" s="642"/>
      <c r="AI6" s="642"/>
      <c r="AJ6" s="642"/>
      <c r="AK6" s="642"/>
      <c r="AL6" s="611">
        <v>1.6</v>
      </c>
      <c r="AM6" s="643"/>
      <c r="AN6" s="643"/>
      <c r="AO6" s="644"/>
      <c r="AP6" s="585" t="s">
        <v>214</v>
      </c>
      <c r="AQ6" s="586"/>
      <c r="AR6" s="586"/>
      <c r="AS6" s="586"/>
      <c r="AT6" s="586"/>
      <c r="AU6" s="586"/>
      <c r="AV6" s="586"/>
      <c r="AW6" s="586"/>
      <c r="AX6" s="586"/>
      <c r="AY6" s="586"/>
      <c r="AZ6" s="586"/>
      <c r="BA6" s="586"/>
      <c r="BB6" s="586"/>
      <c r="BC6" s="586"/>
      <c r="BD6" s="586"/>
      <c r="BE6" s="586"/>
      <c r="BF6" s="587"/>
      <c r="BG6" s="588">
        <v>709735</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71139</v>
      </c>
      <c r="CS6" s="589"/>
      <c r="CT6" s="589"/>
      <c r="CU6" s="589"/>
      <c r="CV6" s="589"/>
      <c r="CW6" s="589"/>
      <c r="CX6" s="589"/>
      <c r="CY6" s="590"/>
      <c r="CZ6" s="641">
        <v>1.9</v>
      </c>
      <c r="DA6" s="641"/>
      <c r="DB6" s="641"/>
      <c r="DC6" s="641"/>
      <c r="DD6" s="594" t="s">
        <v>215</v>
      </c>
      <c r="DE6" s="589"/>
      <c r="DF6" s="589"/>
      <c r="DG6" s="589"/>
      <c r="DH6" s="589"/>
      <c r="DI6" s="589"/>
      <c r="DJ6" s="589"/>
      <c r="DK6" s="589"/>
      <c r="DL6" s="589"/>
      <c r="DM6" s="589"/>
      <c r="DN6" s="589"/>
      <c r="DO6" s="589"/>
      <c r="DP6" s="590"/>
      <c r="DQ6" s="594">
        <v>71139</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2239</v>
      </c>
      <c r="S7" s="589"/>
      <c r="T7" s="589"/>
      <c r="U7" s="589"/>
      <c r="V7" s="589"/>
      <c r="W7" s="589"/>
      <c r="X7" s="589"/>
      <c r="Y7" s="590"/>
      <c r="Z7" s="641">
        <v>0.1</v>
      </c>
      <c r="AA7" s="641"/>
      <c r="AB7" s="641"/>
      <c r="AC7" s="641"/>
      <c r="AD7" s="642">
        <v>2239</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359658</v>
      </c>
      <c r="BH7" s="589"/>
      <c r="BI7" s="589"/>
      <c r="BJ7" s="589"/>
      <c r="BK7" s="589"/>
      <c r="BL7" s="589"/>
      <c r="BM7" s="589"/>
      <c r="BN7" s="590"/>
      <c r="BO7" s="641">
        <v>50.7</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678991</v>
      </c>
      <c r="CS7" s="589"/>
      <c r="CT7" s="589"/>
      <c r="CU7" s="589"/>
      <c r="CV7" s="589"/>
      <c r="CW7" s="589"/>
      <c r="CX7" s="589"/>
      <c r="CY7" s="590"/>
      <c r="CZ7" s="641">
        <v>17.899999999999999</v>
      </c>
      <c r="DA7" s="641"/>
      <c r="DB7" s="641"/>
      <c r="DC7" s="641"/>
      <c r="DD7" s="594">
        <v>25993</v>
      </c>
      <c r="DE7" s="589"/>
      <c r="DF7" s="589"/>
      <c r="DG7" s="589"/>
      <c r="DH7" s="589"/>
      <c r="DI7" s="589"/>
      <c r="DJ7" s="589"/>
      <c r="DK7" s="589"/>
      <c r="DL7" s="589"/>
      <c r="DM7" s="589"/>
      <c r="DN7" s="589"/>
      <c r="DO7" s="589"/>
      <c r="DP7" s="590"/>
      <c r="DQ7" s="594">
        <v>626979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7839</v>
      </c>
      <c r="S8" s="589"/>
      <c r="T8" s="589"/>
      <c r="U8" s="589"/>
      <c r="V8" s="589"/>
      <c r="W8" s="589"/>
      <c r="X8" s="589"/>
      <c r="Y8" s="590"/>
      <c r="Z8" s="641">
        <v>0.2</v>
      </c>
      <c r="AA8" s="641"/>
      <c r="AB8" s="641"/>
      <c r="AC8" s="641"/>
      <c r="AD8" s="642">
        <v>7839</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14445</v>
      </c>
      <c r="BH8" s="589"/>
      <c r="BI8" s="589"/>
      <c r="BJ8" s="589"/>
      <c r="BK8" s="589"/>
      <c r="BL8" s="589"/>
      <c r="BM8" s="589"/>
      <c r="BN8" s="590"/>
      <c r="BO8" s="641">
        <v>2</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1001231</v>
      </c>
      <c r="CS8" s="589"/>
      <c r="CT8" s="589"/>
      <c r="CU8" s="589"/>
      <c r="CV8" s="589"/>
      <c r="CW8" s="589"/>
      <c r="CX8" s="589"/>
      <c r="CY8" s="590"/>
      <c r="CZ8" s="641">
        <v>26.3</v>
      </c>
      <c r="DA8" s="641"/>
      <c r="DB8" s="641"/>
      <c r="DC8" s="641"/>
      <c r="DD8" s="594">
        <v>5270</v>
      </c>
      <c r="DE8" s="589"/>
      <c r="DF8" s="589"/>
      <c r="DG8" s="589"/>
      <c r="DH8" s="589"/>
      <c r="DI8" s="589"/>
      <c r="DJ8" s="589"/>
      <c r="DK8" s="589"/>
      <c r="DL8" s="589"/>
      <c r="DM8" s="589"/>
      <c r="DN8" s="589"/>
      <c r="DO8" s="589"/>
      <c r="DP8" s="590"/>
      <c r="DQ8" s="594">
        <v>621409</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4489</v>
      </c>
      <c r="S9" s="589"/>
      <c r="T9" s="589"/>
      <c r="U9" s="589"/>
      <c r="V9" s="589"/>
      <c r="W9" s="589"/>
      <c r="X9" s="589"/>
      <c r="Y9" s="590"/>
      <c r="Z9" s="641">
        <v>0.1</v>
      </c>
      <c r="AA9" s="641"/>
      <c r="AB9" s="641"/>
      <c r="AC9" s="641"/>
      <c r="AD9" s="642">
        <v>4489</v>
      </c>
      <c r="AE9" s="642"/>
      <c r="AF9" s="642"/>
      <c r="AG9" s="642"/>
      <c r="AH9" s="642"/>
      <c r="AI9" s="642"/>
      <c r="AJ9" s="642"/>
      <c r="AK9" s="642"/>
      <c r="AL9" s="611">
        <v>0.2</v>
      </c>
      <c r="AM9" s="643"/>
      <c r="AN9" s="643"/>
      <c r="AO9" s="644"/>
      <c r="AP9" s="585" t="s">
        <v>225</v>
      </c>
      <c r="AQ9" s="586"/>
      <c r="AR9" s="586"/>
      <c r="AS9" s="586"/>
      <c r="AT9" s="586"/>
      <c r="AU9" s="586"/>
      <c r="AV9" s="586"/>
      <c r="AW9" s="586"/>
      <c r="AX9" s="586"/>
      <c r="AY9" s="586"/>
      <c r="AZ9" s="586"/>
      <c r="BA9" s="586"/>
      <c r="BB9" s="586"/>
      <c r="BC9" s="586"/>
      <c r="BD9" s="586"/>
      <c r="BE9" s="586"/>
      <c r="BF9" s="587"/>
      <c r="BG9" s="588">
        <v>324974</v>
      </c>
      <c r="BH9" s="589"/>
      <c r="BI9" s="589"/>
      <c r="BJ9" s="589"/>
      <c r="BK9" s="589"/>
      <c r="BL9" s="589"/>
      <c r="BM9" s="589"/>
      <c r="BN9" s="590"/>
      <c r="BO9" s="641">
        <v>45.8</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403145</v>
      </c>
      <c r="CS9" s="589"/>
      <c r="CT9" s="589"/>
      <c r="CU9" s="589"/>
      <c r="CV9" s="589"/>
      <c r="CW9" s="589"/>
      <c r="CX9" s="589"/>
      <c r="CY9" s="590"/>
      <c r="CZ9" s="641">
        <v>10.6</v>
      </c>
      <c r="DA9" s="641"/>
      <c r="DB9" s="641"/>
      <c r="DC9" s="641"/>
      <c r="DD9" s="594">
        <v>26171</v>
      </c>
      <c r="DE9" s="589"/>
      <c r="DF9" s="589"/>
      <c r="DG9" s="589"/>
      <c r="DH9" s="589"/>
      <c r="DI9" s="589"/>
      <c r="DJ9" s="589"/>
      <c r="DK9" s="589"/>
      <c r="DL9" s="589"/>
      <c r="DM9" s="589"/>
      <c r="DN9" s="589"/>
      <c r="DO9" s="589"/>
      <c r="DP9" s="590"/>
      <c r="DQ9" s="594">
        <v>384074</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81859</v>
      </c>
      <c r="S10" s="589"/>
      <c r="T10" s="589"/>
      <c r="U10" s="589"/>
      <c r="V10" s="589"/>
      <c r="W10" s="589"/>
      <c r="X10" s="589"/>
      <c r="Y10" s="590"/>
      <c r="Z10" s="641">
        <v>2</v>
      </c>
      <c r="AA10" s="641"/>
      <c r="AB10" s="641"/>
      <c r="AC10" s="641"/>
      <c r="AD10" s="642">
        <v>81859</v>
      </c>
      <c r="AE10" s="642"/>
      <c r="AF10" s="642"/>
      <c r="AG10" s="642"/>
      <c r="AH10" s="642"/>
      <c r="AI10" s="642"/>
      <c r="AJ10" s="642"/>
      <c r="AK10" s="642"/>
      <c r="AL10" s="611">
        <v>3.5</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11920</v>
      </c>
      <c r="BH10" s="589"/>
      <c r="BI10" s="589"/>
      <c r="BJ10" s="589"/>
      <c r="BK10" s="589"/>
      <c r="BL10" s="589"/>
      <c r="BM10" s="589"/>
      <c r="BN10" s="590"/>
      <c r="BO10" s="641">
        <v>1.7</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t="s">
        <v>222</v>
      </c>
      <c r="CS10" s="589"/>
      <c r="CT10" s="589"/>
      <c r="CU10" s="589"/>
      <c r="CV10" s="589"/>
      <c r="CW10" s="589"/>
      <c r="CX10" s="589"/>
      <c r="CY10" s="590"/>
      <c r="CZ10" s="641" t="s">
        <v>222</v>
      </c>
      <c r="DA10" s="641"/>
      <c r="DB10" s="641"/>
      <c r="DC10" s="641"/>
      <c r="DD10" s="594" t="s">
        <v>222</v>
      </c>
      <c r="DE10" s="589"/>
      <c r="DF10" s="589"/>
      <c r="DG10" s="589"/>
      <c r="DH10" s="589"/>
      <c r="DI10" s="589"/>
      <c r="DJ10" s="589"/>
      <c r="DK10" s="589"/>
      <c r="DL10" s="589"/>
      <c r="DM10" s="589"/>
      <c r="DN10" s="589"/>
      <c r="DO10" s="589"/>
      <c r="DP10" s="590"/>
      <c r="DQ10" s="594" t="s">
        <v>222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8319</v>
      </c>
      <c r="BH11" s="589"/>
      <c r="BI11" s="589"/>
      <c r="BJ11" s="589"/>
      <c r="BK11" s="589"/>
      <c r="BL11" s="589"/>
      <c r="BM11" s="589"/>
      <c r="BN11" s="590"/>
      <c r="BO11" s="641">
        <v>1.2</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214048</v>
      </c>
      <c r="CS11" s="589"/>
      <c r="CT11" s="589"/>
      <c r="CU11" s="589"/>
      <c r="CV11" s="589"/>
      <c r="CW11" s="589"/>
      <c r="CX11" s="589"/>
      <c r="CY11" s="590"/>
      <c r="CZ11" s="641">
        <v>5.6</v>
      </c>
      <c r="DA11" s="641"/>
      <c r="DB11" s="641"/>
      <c r="DC11" s="641"/>
      <c r="DD11" s="594">
        <v>107990</v>
      </c>
      <c r="DE11" s="589"/>
      <c r="DF11" s="589"/>
      <c r="DG11" s="589"/>
      <c r="DH11" s="589"/>
      <c r="DI11" s="589"/>
      <c r="DJ11" s="589"/>
      <c r="DK11" s="589"/>
      <c r="DL11" s="589"/>
      <c r="DM11" s="589"/>
      <c r="DN11" s="589"/>
      <c r="DO11" s="589"/>
      <c r="DP11" s="590"/>
      <c r="DQ11" s="594">
        <v>173406</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279685</v>
      </c>
      <c r="BH12" s="589"/>
      <c r="BI12" s="589"/>
      <c r="BJ12" s="589"/>
      <c r="BK12" s="589"/>
      <c r="BL12" s="589"/>
      <c r="BM12" s="589"/>
      <c r="BN12" s="590"/>
      <c r="BO12" s="641">
        <v>39.4</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34427</v>
      </c>
      <c r="CS12" s="589"/>
      <c r="CT12" s="589"/>
      <c r="CU12" s="589"/>
      <c r="CV12" s="589"/>
      <c r="CW12" s="589"/>
      <c r="CX12" s="589"/>
      <c r="CY12" s="590"/>
      <c r="CZ12" s="641">
        <v>0.9</v>
      </c>
      <c r="DA12" s="641"/>
      <c r="DB12" s="641"/>
      <c r="DC12" s="641"/>
      <c r="DD12" s="594" t="s">
        <v>222</v>
      </c>
      <c r="DE12" s="589"/>
      <c r="DF12" s="589"/>
      <c r="DG12" s="589"/>
      <c r="DH12" s="589"/>
      <c r="DI12" s="589"/>
      <c r="DJ12" s="589"/>
      <c r="DK12" s="589"/>
      <c r="DL12" s="589"/>
      <c r="DM12" s="589"/>
      <c r="DN12" s="589"/>
      <c r="DO12" s="589"/>
      <c r="DP12" s="590"/>
      <c r="DQ12" s="594">
        <v>22222</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5719</v>
      </c>
      <c r="S13" s="589"/>
      <c r="T13" s="589"/>
      <c r="U13" s="589"/>
      <c r="V13" s="589"/>
      <c r="W13" s="589"/>
      <c r="X13" s="589"/>
      <c r="Y13" s="590"/>
      <c r="Z13" s="641">
        <v>0.1</v>
      </c>
      <c r="AA13" s="641"/>
      <c r="AB13" s="641"/>
      <c r="AC13" s="641"/>
      <c r="AD13" s="642">
        <v>5719</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279574</v>
      </c>
      <c r="BH13" s="589"/>
      <c r="BI13" s="589"/>
      <c r="BJ13" s="589"/>
      <c r="BK13" s="589"/>
      <c r="BL13" s="589"/>
      <c r="BM13" s="589"/>
      <c r="BN13" s="590"/>
      <c r="BO13" s="641">
        <v>39.4</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382730</v>
      </c>
      <c r="CS13" s="589"/>
      <c r="CT13" s="589"/>
      <c r="CU13" s="589"/>
      <c r="CV13" s="589"/>
      <c r="CW13" s="589"/>
      <c r="CX13" s="589"/>
      <c r="CY13" s="590"/>
      <c r="CZ13" s="641">
        <v>10.1</v>
      </c>
      <c r="DA13" s="641"/>
      <c r="DB13" s="641"/>
      <c r="DC13" s="641"/>
      <c r="DD13" s="594">
        <v>237466</v>
      </c>
      <c r="DE13" s="589"/>
      <c r="DF13" s="589"/>
      <c r="DG13" s="589"/>
      <c r="DH13" s="589"/>
      <c r="DI13" s="589"/>
      <c r="DJ13" s="589"/>
      <c r="DK13" s="589"/>
      <c r="DL13" s="589"/>
      <c r="DM13" s="589"/>
      <c r="DN13" s="589"/>
      <c r="DO13" s="589"/>
      <c r="DP13" s="590"/>
      <c r="DQ13" s="594">
        <v>291378</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26289</v>
      </c>
      <c r="BH14" s="589"/>
      <c r="BI14" s="589"/>
      <c r="BJ14" s="589"/>
      <c r="BK14" s="589"/>
      <c r="BL14" s="589"/>
      <c r="BM14" s="589"/>
      <c r="BN14" s="590"/>
      <c r="BO14" s="641">
        <v>3.7</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294212</v>
      </c>
      <c r="CS14" s="589"/>
      <c r="CT14" s="589"/>
      <c r="CU14" s="589"/>
      <c r="CV14" s="589"/>
      <c r="CW14" s="589"/>
      <c r="CX14" s="589"/>
      <c r="CY14" s="590"/>
      <c r="CZ14" s="641">
        <v>7.7</v>
      </c>
      <c r="DA14" s="641"/>
      <c r="DB14" s="641"/>
      <c r="DC14" s="641"/>
      <c r="DD14" s="594">
        <v>95358</v>
      </c>
      <c r="DE14" s="589"/>
      <c r="DF14" s="589"/>
      <c r="DG14" s="589"/>
      <c r="DH14" s="589"/>
      <c r="DI14" s="589"/>
      <c r="DJ14" s="589"/>
      <c r="DK14" s="589"/>
      <c r="DL14" s="589"/>
      <c r="DM14" s="589"/>
      <c r="DN14" s="589"/>
      <c r="DO14" s="589"/>
      <c r="DP14" s="590"/>
      <c r="DQ14" s="594">
        <v>222878</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3087</v>
      </c>
      <c r="S15" s="589"/>
      <c r="T15" s="589"/>
      <c r="U15" s="589"/>
      <c r="V15" s="589"/>
      <c r="W15" s="589"/>
      <c r="X15" s="589"/>
      <c r="Y15" s="590"/>
      <c r="Z15" s="641">
        <v>0.1</v>
      </c>
      <c r="AA15" s="641"/>
      <c r="AB15" s="641"/>
      <c r="AC15" s="641"/>
      <c r="AD15" s="642">
        <v>3087</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44103</v>
      </c>
      <c r="BH15" s="589"/>
      <c r="BI15" s="589"/>
      <c r="BJ15" s="589"/>
      <c r="BK15" s="589"/>
      <c r="BL15" s="589"/>
      <c r="BM15" s="589"/>
      <c r="BN15" s="590"/>
      <c r="BO15" s="641">
        <v>6.2</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423269</v>
      </c>
      <c r="CS15" s="589"/>
      <c r="CT15" s="589"/>
      <c r="CU15" s="589"/>
      <c r="CV15" s="589"/>
      <c r="CW15" s="589"/>
      <c r="CX15" s="589"/>
      <c r="CY15" s="590"/>
      <c r="CZ15" s="641">
        <v>11.1</v>
      </c>
      <c r="DA15" s="641"/>
      <c r="DB15" s="641"/>
      <c r="DC15" s="641"/>
      <c r="DD15" s="594">
        <v>77948</v>
      </c>
      <c r="DE15" s="589"/>
      <c r="DF15" s="589"/>
      <c r="DG15" s="589"/>
      <c r="DH15" s="589"/>
      <c r="DI15" s="589"/>
      <c r="DJ15" s="589"/>
      <c r="DK15" s="589"/>
      <c r="DL15" s="589"/>
      <c r="DM15" s="589"/>
      <c r="DN15" s="589"/>
      <c r="DO15" s="589"/>
      <c r="DP15" s="590"/>
      <c r="DQ15" s="594">
        <v>382329</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1565126</v>
      </c>
      <c r="S16" s="589"/>
      <c r="T16" s="589"/>
      <c r="U16" s="589"/>
      <c r="V16" s="589"/>
      <c r="W16" s="589"/>
      <c r="X16" s="589"/>
      <c r="Y16" s="590"/>
      <c r="Z16" s="641">
        <v>38.700000000000003</v>
      </c>
      <c r="AA16" s="641"/>
      <c r="AB16" s="641"/>
      <c r="AC16" s="641"/>
      <c r="AD16" s="642">
        <v>1453762</v>
      </c>
      <c r="AE16" s="642"/>
      <c r="AF16" s="642"/>
      <c r="AG16" s="642"/>
      <c r="AH16" s="642"/>
      <c r="AI16" s="642"/>
      <c r="AJ16" s="642"/>
      <c r="AK16" s="642"/>
      <c r="AL16" s="611">
        <v>62.4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19594</v>
      </c>
      <c r="CS16" s="589"/>
      <c r="CT16" s="589"/>
      <c r="CU16" s="589"/>
      <c r="CV16" s="589"/>
      <c r="CW16" s="589"/>
      <c r="CX16" s="589"/>
      <c r="CY16" s="590"/>
      <c r="CZ16" s="641">
        <v>0.5</v>
      </c>
      <c r="DA16" s="641"/>
      <c r="DB16" s="641"/>
      <c r="DC16" s="641"/>
      <c r="DD16" s="594" t="s">
        <v>222</v>
      </c>
      <c r="DE16" s="589"/>
      <c r="DF16" s="589"/>
      <c r="DG16" s="589"/>
      <c r="DH16" s="589"/>
      <c r="DI16" s="589"/>
      <c r="DJ16" s="589"/>
      <c r="DK16" s="589"/>
      <c r="DL16" s="589"/>
      <c r="DM16" s="589"/>
      <c r="DN16" s="589"/>
      <c r="DO16" s="589"/>
      <c r="DP16" s="590"/>
      <c r="DQ16" s="594">
        <v>2788</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1453762</v>
      </c>
      <c r="S17" s="589"/>
      <c r="T17" s="589"/>
      <c r="U17" s="589"/>
      <c r="V17" s="589"/>
      <c r="W17" s="589"/>
      <c r="X17" s="589"/>
      <c r="Y17" s="590"/>
      <c r="Z17" s="641">
        <v>35.9</v>
      </c>
      <c r="AA17" s="641"/>
      <c r="AB17" s="641"/>
      <c r="AC17" s="641"/>
      <c r="AD17" s="642">
        <v>1453762</v>
      </c>
      <c r="AE17" s="642"/>
      <c r="AF17" s="642"/>
      <c r="AG17" s="642"/>
      <c r="AH17" s="642"/>
      <c r="AI17" s="642"/>
      <c r="AJ17" s="642"/>
      <c r="AK17" s="642"/>
      <c r="AL17" s="611">
        <v>62.4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278641</v>
      </c>
      <c r="CS17" s="589"/>
      <c r="CT17" s="589"/>
      <c r="CU17" s="589"/>
      <c r="CV17" s="589"/>
      <c r="CW17" s="589"/>
      <c r="CX17" s="589"/>
      <c r="CY17" s="590"/>
      <c r="CZ17" s="641">
        <v>7.3</v>
      </c>
      <c r="DA17" s="641"/>
      <c r="DB17" s="641"/>
      <c r="DC17" s="641"/>
      <c r="DD17" s="594" t="s">
        <v>222</v>
      </c>
      <c r="DE17" s="589"/>
      <c r="DF17" s="589"/>
      <c r="DG17" s="589"/>
      <c r="DH17" s="589"/>
      <c r="DI17" s="589"/>
      <c r="DJ17" s="589"/>
      <c r="DK17" s="589"/>
      <c r="DL17" s="589"/>
      <c r="DM17" s="589"/>
      <c r="DN17" s="589"/>
      <c r="DO17" s="589"/>
      <c r="DP17" s="590"/>
      <c r="DQ17" s="594">
        <v>278641</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111363</v>
      </c>
      <c r="S18" s="589"/>
      <c r="T18" s="589"/>
      <c r="U18" s="589"/>
      <c r="V18" s="589"/>
      <c r="W18" s="589"/>
      <c r="X18" s="589"/>
      <c r="Y18" s="590"/>
      <c r="Z18" s="641">
        <v>2.8</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2416833</v>
      </c>
      <c r="S20" s="589"/>
      <c r="T20" s="589"/>
      <c r="U20" s="589"/>
      <c r="V20" s="589"/>
      <c r="W20" s="589"/>
      <c r="X20" s="589"/>
      <c r="Y20" s="590"/>
      <c r="Z20" s="641">
        <v>59.8</v>
      </c>
      <c r="AA20" s="641"/>
      <c r="AB20" s="641"/>
      <c r="AC20" s="641"/>
      <c r="AD20" s="642">
        <v>2305469</v>
      </c>
      <c r="AE20" s="642"/>
      <c r="AF20" s="642"/>
      <c r="AG20" s="642"/>
      <c r="AH20" s="642"/>
      <c r="AI20" s="642"/>
      <c r="AJ20" s="642"/>
      <c r="AK20" s="642"/>
      <c r="AL20" s="611">
        <v>99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3801427</v>
      </c>
      <c r="CS20" s="589"/>
      <c r="CT20" s="589"/>
      <c r="CU20" s="589"/>
      <c r="CV20" s="589"/>
      <c r="CW20" s="589"/>
      <c r="CX20" s="589"/>
      <c r="CY20" s="590"/>
      <c r="CZ20" s="641">
        <v>100</v>
      </c>
      <c r="DA20" s="641"/>
      <c r="DB20" s="641"/>
      <c r="DC20" s="641"/>
      <c r="DD20" s="594">
        <v>576196</v>
      </c>
      <c r="DE20" s="589"/>
      <c r="DF20" s="589"/>
      <c r="DG20" s="589"/>
      <c r="DH20" s="589"/>
      <c r="DI20" s="589"/>
      <c r="DJ20" s="589"/>
      <c r="DK20" s="589"/>
      <c r="DL20" s="589"/>
      <c r="DM20" s="589"/>
      <c r="DN20" s="589"/>
      <c r="DO20" s="589"/>
      <c r="DP20" s="590"/>
      <c r="DQ20" s="594">
        <v>3077243</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778</v>
      </c>
      <c r="S21" s="589"/>
      <c r="T21" s="589"/>
      <c r="U21" s="589"/>
      <c r="V21" s="589"/>
      <c r="W21" s="589"/>
      <c r="X21" s="589"/>
      <c r="Y21" s="590"/>
      <c r="Z21" s="641">
        <v>0</v>
      </c>
      <c r="AA21" s="641"/>
      <c r="AB21" s="641"/>
      <c r="AC21" s="641"/>
      <c r="AD21" s="642">
        <v>778</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20339</v>
      </c>
      <c r="S22" s="589"/>
      <c r="T22" s="589"/>
      <c r="U22" s="589"/>
      <c r="V22" s="589"/>
      <c r="W22" s="589"/>
      <c r="X22" s="589"/>
      <c r="Y22" s="590"/>
      <c r="Z22" s="641">
        <v>0.5</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72661</v>
      </c>
      <c r="S23" s="589"/>
      <c r="T23" s="589"/>
      <c r="U23" s="589"/>
      <c r="V23" s="589"/>
      <c r="W23" s="589"/>
      <c r="X23" s="589"/>
      <c r="Y23" s="590"/>
      <c r="Z23" s="641">
        <v>1.8</v>
      </c>
      <c r="AA23" s="641"/>
      <c r="AB23" s="641"/>
      <c r="AC23" s="641"/>
      <c r="AD23" s="642">
        <v>3396</v>
      </c>
      <c r="AE23" s="642"/>
      <c r="AF23" s="642"/>
      <c r="AG23" s="642"/>
      <c r="AH23" s="642"/>
      <c r="AI23" s="642"/>
      <c r="AJ23" s="642"/>
      <c r="AK23" s="642"/>
      <c r="AL23" s="611">
        <v>0.1</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5940</v>
      </c>
      <c r="S24" s="589"/>
      <c r="T24" s="589"/>
      <c r="U24" s="589"/>
      <c r="V24" s="589"/>
      <c r="W24" s="589"/>
      <c r="X24" s="589"/>
      <c r="Y24" s="590"/>
      <c r="Z24" s="641">
        <v>0.1</v>
      </c>
      <c r="AA24" s="641"/>
      <c r="AB24" s="641"/>
      <c r="AC24" s="641"/>
      <c r="AD24" s="642">
        <v>260</v>
      </c>
      <c r="AE24" s="642"/>
      <c r="AF24" s="642"/>
      <c r="AG24" s="642"/>
      <c r="AH24" s="642"/>
      <c r="AI24" s="642"/>
      <c r="AJ24" s="642"/>
      <c r="AK24" s="642"/>
      <c r="AL24" s="611">
        <v>0</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1326970</v>
      </c>
      <c r="CS24" s="639"/>
      <c r="CT24" s="639"/>
      <c r="CU24" s="639"/>
      <c r="CV24" s="639"/>
      <c r="CW24" s="639"/>
      <c r="CX24" s="639"/>
      <c r="CY24" s="686"/>
      <c r="CZ24" s="690">
        <v>34.9</v>
      </c>
      <c r="DA24" s="691"/>
      <c r="DB24" s="691"/>
      <c r="DC24" s="692"/>
      <c r="DD24" s="685">
        <v>1031740</v>
      </c>
      <c r="DE24" s="639"/>
      <c r="DF24" s="639"/>
      <c r="DG24" s="639"/>
      <c r="DH24" s="639"/>
      <c r="DI24" s="639"/>
      <c r="DJ24" s="639"/>
      <c r="DK24" s="686"/>
      <c r="DL24" s="685">
        <v>1011534</v>
      </c>
      <c r="DM24" s="639"/>
      <c r="DN24" s="639"/>
      <c r="DO24" s="639"/>
      <c r="DP24" s="639"/>
      <c r="DQ24" s="639"/>
      <c r="DR24" s="639"/>
      <c r="DS24" s="639"/>
      <c r="DT24" s="639"/>
      <c r="DU24" s="639"/>
      <c r="DV24" s="686"/>
      <c r="DW24" s="687">
        <v>40.9</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420829</v>
      </c>
      <c r="S25" s="589"/>
      <c r="T25" s="589"/>
      <c r="U25" s="589"/>
      <c r="V25" s="589"/>
      <c r="W25" s="589"/>
      <c r="X25" s="589"/>
      <c r="Y25" s="590"/>
      <c r="Z25" s="641">
        <v>10.4</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700534</v>
      </c>
      <c r="CS25" s="607"/>
      <c r="CT25" s="607"/>
      <c r="CU25" s="607"/>
      <c r="CV25" s="607"/>
      <c r="CW25" s="607"/>
      <c r="CX25" s="607"/>
      <c r="CY25" s="608"/>
      <c r="CZ25" s="591">
        <v>18.399999999999999</v>
      </c>
      <c r="DA25" s="609"/>
      <c r="DB25" s="609"/>
      <c r="DC25" s="610"/>
      <c r="DD25" s="594">
        <v>639886</v>
      </c>
      <c r="DE25" s="607"/>
      <c r="DF25" s="607"/>
      <c r="DG25" s="607"/>
      <c r="DH25" s="607"/>
      <c r="DI25" s="607"/>
      <c r="DJ25" s="607"/>
      <c r="DK25" s="608"/>
      <c r="DL25" s="594">
        <v>623051</v>
      </c>
      <c r="DM25" s="607"/>
      <c r="DN25" s="607"/>
      <c r="DO25" s="607"/>
      <c r="DP25" s="607"/>
      <c r="DQ25" s="607"/>
      <c r="DR25" s="607"/>
      <c r="DS25" s="607"/>
      <c r="DT25" s="607"/>
      <c r="DU25" s="607"/>
      <c r="DV25" s="608"/>
      <c r="DW25" s="611">
        <v>25.2</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423274</v>
      </c>
      <c r="CS26" s="589"/>
      <c r="CT26" s="589"/>
      <c r="CU26" s="589"/>
      <c r="CV26" s="589"/>
      <c r="CW26" s="589"/>
      <c r="CX26" s="589"/>
      <c r="CY26" s="590"/>
      <c r="CZ26" s="591">
        <v>11.1</v>
      </c>
      <c r="DA26" s="609"/>
      <c r="DB26" s="609"/>
      <c r="DC26" s="610"/>
      <c r="DD26" s="594">
        <v>374058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194976</v>
      </c>
      <c r="S27" s="589"/>
      <c r="T27" s="589"/>
      <c r="U27" s="589"/>
      <c r="V27" s="589"/>
      <c r="W27" s="589"/>
      <c r="X27" s="589"/>
      <c r="Y27" s="590"/>
      <c r="Z27" s="641">
        <v>4.8</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709735</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347795</v>
      </c>
      <c r="CS27" s="607"/>
      <c r="CT27" s="607"/>
      <c r="CU27" s="607"/>
      <c r="CV27" s="607"/>
      <c r="CW27" s="607"/>
      <c r="CX27" s="607"/>
      <c r="CY27" s="608"/>
      <c r="CZ27" s="591">
        <v>9.1</v>
      </c>
      <c r="DA27" s="609"/>
      <c r="DB27" s="609"/>
      <c r="DC27" s="610"/>
      <c r="DD27" s="594">
        <v>113213</v>
      </c>
      <c r="DE27" s="607"/>
      <c r="DF27" s="607"/>
      <c r="DG27" s="607"/>
      <c r="DH27" s="607"/>
      <c r="DI27" s="607"/>
      <c r="DJ27" s="607"/>
      <c r="DK27" s="608"/>
      <c r="DL27" s="594">
        <v>109842</v>
      </c>
      <c r="DM27" s="607"/>
      <c r="DN27" s="607"/>
      <c r="DO27" s="607"/>
      <c r="DP27" s="607"/>
      <c r="DQ27" s="607"/>
      <c r="DR27" s="607"/>
      <c r="DS27" s="607"/>
      <c r="DT27" s="607"/>
      <c r="DU27" s="607"/>
      <c r="DV27" s="608"/>
      <c r="DW27" s="611">
        <v>4.4000000000000004</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6828</v>
      </c>
      <c r="S28" s="589"/>
      <c r="T28" s="589"/>
      <c r="U28" s="589"/>
      <c r="V28" s="589"/>
      <c r="W28" s="589"/>
      <c r="X28" s="589"/>
      <c r="Y28" s="590"/>
      <c r="Z28" s="641">
        <v>0.2</v>
      </c>
      <c r="AA28" s="641"/>
      <c r="AB28" s="641"/>
      <c r="AC28" s="641"/>
      <c r="AD28" s="642">
        <v>6442</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278641</v>
      </c>
      <c r="CS28" s="589"/>
      <c r="CT28" s="589"/>
      <c r="CU28" s="589"/>
      <c r="CV28" s="589"/>
      <c r="CW28" s="589"/>
      <c r="CX28" s="589"/>
      <c r="CY28" s="590"/>
      <c r="CZ28" s="591">
        <v>7.3</v>
      </c>
      <c r="DA28" s="609"/>
      <c r="DB28" s="609"/>
      <c r="DC28" s="610"/>
      <c r="DD28" s="594">
        <v>278641</v>
      </c>
      <c r="DE28" s="589"/>
      <c r="DF28" s="589"/>
      <c r="DG28" s="589"/>
      <c r="DH28" s="589"/>
      <c r="DI28" s="589"/>
      <c r="DJ28" s="589"/>
      <c r="DK28" s="590"/>
      <c r="DL28" s="594">
        <v>278641</v>
      </c>
      <c r="DM28" s="589"/>
      <c r="DN28" s="589"/>
      <c r="DO28" s="589"/>
      <c r="DP28" s="589"/>
      <c r="DQ28" s="589"/>
      <c r="DR28" s="589"/>
      <c r="DS28" s="589"/>
      <c r="DT28" s="589"/>
      <c r="DU28" s="589"/>
      <c r="DV28" s="590"/>
      <c r="DW28" s="611">
        <v>11.3</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3470</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5" t="s">
        <v>290</v>
      </c>
      <c r="CG29" s="622"/>
      <c r="CH29" s="622"/>
      <c r="CI29" s="622"/>
      <c r="CJ29" s="622"/>
      <c r="CK29" s="622"/>
      <c r="CL29" s="622"/>
      <c r="CM29" s="622"/>
      <c r="CN29" s="622"/>
      <c r="CO29" s="622"/>
      <c r="CP29" s="622"/>
      <c r="CQ29" s="623"/>
      <c r="CR29" s="588">
        <v>278641</v>
      </c>
      <c r="CS29" s="607"/>
      <c r="CT29" s="607"/>
      <c r="CU29" s="607"/>
      <c r="CV29" s="607"/>
      <c r="CW29" s="607"/>
      <c r="CX29" s="607"/>
      <c r="CY29" s="608"/>
      <c r="CZ29" s="591">
        <v>7.3</v>
      </c>
      <c r="DA29" s="609"/>
      <c r="DB29" s="609"/>
      <c r="DC29" s="610"/>
      <c r="DD29" s="594">
        <v>278641</v>
      </c>
      <c r="DE29" s="607"/>
      <c r="DF29" s="607"/>
      <c r="DG29" s="607"/>
      <c r="DH29" s="607"/>
      <c r="DI29" s="607"/>
      <c r="DJ29" s="607"/>
      <c r="DK29" s="608"/>
      <c r="DL29" s="594">
        <v>278641</v>
      </c>
      <c r="DM29" s="607"/>
      <c r="DN29" s="607"/>
      <c r="DO29" s="607"/>
      <c r="DP29" s="607"/>
      <c r="DQ29" s="607"/>
      <c r="DR29" s="607"/>
      <c r="DS29" s="607"/>
      <c r="DT29" s="607"/>
      <c r="DU29" s="607"/>
      <c r="DV29" s="608"/>
      <c r="DW29" s="611">
        <v>11.3</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413214</v>
      </c>
      <c r="S30" s="589"/>
      <c r="T30" s="589"/>
      <c r="U30" s="589"/>
      <c r="V30" s="589"/>
      <c r="W30" s="589"/>
      <c r="X30" s="589"/>
      <c r="Y30" s="590"/>
      <c r="Z30" s="641">
        <v>10.199999999999999</v>
      </c>
      <c r="AA30" s="641"/>
      <c r="AB30" s="641"/>
      <c r="AC30" s="641"/>
      <c r="AD30" s="642" t="s">
        <v>222</v>
      </c>
      <c r="AE30" s="642"/>
      <c r="AF30" s="642"/>
      <c r="AG30" s="642"/>
      <c r="AH30" s="642"/>
      <c r="AI30" s="642"/>
      <c r="AJ30" s="642"/>
      <c r="AK30" s="642"/>
      <c r="AL30" s="611" t="s">
        <v>222</v>
      </c>
      <c r="AM30" s="643"/>
      <c r="AN30" s="643"/>
      <c r="AO30" s="644"/>
      <c r="AP30" s="664" t="s">
        <v>292</v>
      </c>
      <c r="AQ30" s="665"/>
      <c r="AR30" s="665"/>
      <c r="AS30" s="665"/>
      <c r="AT30" s="670" t="s">
        <v>293</v>
      </c>
      <c r="AU30" s="182"/>
      <c r="AV30" s="182"/>
      <c r="AW30" s="182"/>
      <c r="AX30" s="673" t="s">
        <v>170</v>
      </c>
      <c r="AY30" s="674"/>
      <c r="AZ30" s="674"/>
      <c r="BA30" s="674"/>
      <c r="BB30" s="674"/>
      <c r="BC30" s="674"/>
      <c r="BD30" s="674"/>
      <c r="BE30" s="674"/>
      <c r="BF30" s="675"/>
      <c r="BG30" s="654">
        <v>98.2</v>
      </c>
      <c r="BH30" s="655"/>
      <c r="BI30" s="655"/>
      <c r="BJ30" s="655"/>
      <c r="BK30" s="655"/>
      <c r="BL30" s="655"/>
      <c r="BM30" s="656">
        <v>92.7</v>
      </c>
      <c r="BN30" s="655"/>
      <c r="BO30" s="655"/>
      <c r="BP30" s="655"/>
      <c r="BQ30" s="657"/>
      <c r="BR30" s="654">
        <v>97.8</v>
      </c>
      <c r="BS30" s="655"/>
      <c r="BT30" s="655"/>
      <c r="BU30" s="655"/>
      <c r="BV30" s="655"/>
      <c r="BW30" s="655"/>
      <c r="BX30" s="656">
        <v>93.6</v>
      </c>
      <c r="BY30" s="655"/>
      <c r="BZ30" s="655"/>
      <c r="CA30" s="655"/>
      <c r="CB30" s="657"/>
      <c r="CD30" s="660"/>
      <c r="CE30" s="661"/>
      <c r="CF30" s="625" t="s">
        <v>294</v>
      </c>
      <c r="CG30" s="622"/>
      <c r="CH30" s="622"/>
      <c r="CI30" s="622"/>
      <c r="CJ30" s="622"/>
      <c r="CK30" s="622"/>
      <c r="CL30" s="622"/>
      <c r="CM30" s="622"/>
      <c r="CN30" s="622"/>
      <c r="CO30" s="622"/>
      <c r="CP30" s="622"/>
      <c r="CQ30" s="623"/>
      <c r="CR30" s="588">
        <v>238626</v>
      </c>
      <c r="CS30" s="589"/>
      <c r="CT30" s="589"/>
      <c r="CU30" s="589"/>
      <c r="CV30" s="589"/>
      <c r="CW30" s="589"/>
      <c r="CX30" s="589"/>
      <c r="CY30" s="590"/>
      <c r="CZ30" s="591">
        <v>6.3</v>
      </c>
      <c r="DA30" s="609"/>
      <c r="DB30" s="609"/>
      <c r="DC30" s="610"/>
      <c r="DD30" s="594">
        <v>238626</v>
      </c>
      <c r="DE30" s="589"/>
      <c r="DF30" s="589"/>
      <c r="DG30" s="589"/>
      <c r="DH30" s="589"/>
      <c r="DI30" s="589"/>
      <c r="DJ30" s="589"/>
      <c r="DK30" s="590"/>
      <c r="DL30" s="594">
        <v>238626</v>
      </c>
      <c r="DM30" s="589"/>
      <c r="DN30" s="589"/>
      <c r="DO30" s="589"/>
      <c r="DP30" s="589"/>
      <c r="DQ30" s="589"/>
      <c r="DR30" s="589"/>
      <c r="DS30" s="589"/>
      <c r="DT30" s="589"/>
      <c r="DU30" s="589"/>
      <c r="DV30" s="590"/>
      <c r="DW30" s="611">
        <v>9.6</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216723</v>
      </c>
      <c r="S31" s="589"/>
      <c r="T31" s="589"/>
      <c r="U31" s="589"/>
      <c r="V31" s="589"/>
      <c r="W31" s="589"/>
      <c r="X31" s="589"/>
      <c r="Y31" s="590"/>
      <c r="Z31" s="641">
        <v>5.4</v>
      </c>
      <c r="AA31" s="641"/>
      <c r="AB31" s="641"/>
      <c r="AC31" s="641"/>
      <c r="AD31" s="642" t="s">
        <v>222</v>
      </c>
      <c r="AE31" s="642"/>
      <c r="AF31" s="642"/>
      <c r="AG31" s="642"/>
      <c r="AH31" s="642"/>
      <c r="AI31" s="642"/>
      <c r="AJ31" s="642"/>
      <c r="AK31" s="642"/>
      <c r="AL31" s="611" t="s">
        <v>222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98.9</v>
      </c>
      <c r="BH31" s="607"/>
      <c r="BI31" s="607"/>
      <c r="BJ31" s="607"/>
      <c r="BK31" s="607"/>
      <c r="BL31" s="607"/>
      <c r="BM31" s="643">
        <v>93.7</v>
      </c>
      <c r="BN31" s="653"/>
      <c r="BO31" s="653"/>
      <c r="BP31" s="653"/>
      <c r="BQ31" s="617"/>
      <c r="BR31" s="652">
        <v>97.9</v>
      </c>
      <c r="BS31" s="607"/>
      <c r="BT31" s="607"/>
      <c r="BU31" s="607"/>
      <c r="BV31" s="607"/>
      <c r="BW31" s="607"/>
      <c r="BX31" s="643">
        <v>94</v>
      </c>
      <c r="BY31" s="653"/>
      <c r="BZ31" s="653"/>
      <c r="CA31" s="653"/>
      <c r="CB31" s="617"/>
      <c r="CD31" s="660"/>
      <c r="CE31" s="661"/>
      <c r="CF31" s="625" t="s">
        <v>298</v>
      </c>
      <c r="CG31" s="622"/>
      <c r="CH31" s="622"/>
      <c r="CI31" s="622"/>
      <c r="CJ31" s="622"/>
      <c r="CK31" s="622"/>
      <c r="CL31" s="622"/>
      <c r="CM31" s="622"/>
      <c r="CN31" s="622"/>
      <c r="CO31" s="622"/>
      <c r="CP31" s="622"/>
      <c r="CQ31" s="623"/>
      <c r="CR31" s="588">
        <v>40015</v>
      </c>
      <c r="CS31" s="607"/>
      <c r="CT31" s="607"/>
      <c r="CU31" s="607"/>
      <c r="CV31" s="607"/>
      <c r="CW31" s="607"/>
      <c r="CX31" s="607"/>
      <c r="CY31" s="608"/>
      <c r="CZ31" s="591">
        <v>1.1000000000000001</v>
      </c>
      <c r="DA31" s="609"/>
      <c r="DB31" s="609"/>
      <c r="DC31" s="610"/>
      <c r="DD31" s="594">
        <v>40015</v>
      </c>
      <c r="DE31" s="607"/>
      <c r="DF31" s="607"/>
      <c r="DG31" s="607"/>
      <c r="DH31" s="607"/>
      <c r="DI31" s="607"/>
      <c r="DJ31" s="607"/>
      <c r="DK31" s="608"/>
      <c r="DL31" s="594">
        <v>40015</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73155</v>
      </c>
      <c r="S32" s="589"/>
      <c r="T32" s="589"/>
      <c r="U32" s="589"/>
      <c r="V32" s="589"/>
      <c r="W32" s="589"/>
      <c r="X32" s="589"/>
      <c r="Y32" s="590"/>
      <c r="Z32" s="641">
        <v>1.8</v>
      </c>
      <c r="AA32" s="641"/>
      <c r="AB32" s="641"/>
      <c r="AC32" s="641"/>
      <c r="AD32" s="642">
        <v>12846</v>
      </c>
      <c r="AE32" s="642"/>
      <c r="AF32" s="642"/>
      <c r="AG32" s="642"/>
      <c r="AH32" s="642"/>
      <c r="AI32" s="642"/>
      <c r="AJ32" s="642"/>
      <c r="AK32" s="642"/>
      <c r="AL32" s="611">
        <v>0.6</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97.1</v>
      </c>
      <c r="BH32" s="573"/>
      <c r="BI32" s="573"/>
      <c r="BJ32" s="573"/>
      <c r="BK32" s="573"/>
      <c r="BL32" s="573"/>
      <c r="BM32" s="636">
        <v>90.3</v>
      </c>
      <c r="BN32" s="573"/>
      <c r="BO32" s="573"/>
      <c r="BP32" s="573"/>
      <c r="BQ32" s="630"/>
      <c r="BR32" s="651">
        <v>97.2</v>
      </c>
      <c r="BS32" s="573"/>
      <c r="BT32" s="573"/>
      <c r="BU32" s="573"/>
      <c r="BV32" s="573"/>
      <c r="BW32" s="573"/>
      <c r="BX32" s="636">
        <v>92</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198500</v>
      </c>
      <c r="S33" s="589"/>
      <c r="T33" s="589"/>
      <c r="U33" s="589"/>
      <c r="V33" s="589"/>
      <c r="W33" s="589"/>
      <c r="X33" s="589"/>
      <c r="Y33" s="590"/>
      <c r="Z33" s="641">
        <v>4.9000000000000004</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1878667</v>
      </c>
      <c r="CS33" s="607"/>
      <c r="CT33" s="607"/>
      <c r="CU33" s="607"/>
      <c r="CV33" s="607"/>
      <c r="CW33" s="607"/>
      <c r="CX33" s="607"/>
      <c r="CY33" s="608"/>
      <c r="CZ33" s="591">
        <v>49.4</v>
      </c>
      <c r="DA33" s="609"/>
      <c r="DB33" s="609"/>
      <c r="DC33" s="610"/>
      <c r="DD33" s="594">
        <v>1644904</v>
      </c>
      <c r="DE33" s="607"/>
      <c r="DF33" s="607"/>
      <c r="DG33" s="607"/>
      <c r="DH33" s="607"/>
      <c r="DI33" s="607"/>
      <c r="DJ33" s="607"/>
      <c r="DK33" s="608"/>
      <c r="DL33" s="594">
        <v>1019640</v>
      </c>
      <c r="DM33" s="607"/>
      <c r="DN33" s="607"/>
      <c r="DO33" s="607"/>
      <c r="DP33" s="607"/>
      <c r="DQ33" s="607"/>
      <c r="DR33" s="607"/>
      <c r="DS33" s="607"/>
      <c r="DT33" s="607"/>
      <c r="DU33" s="607"/>
      <c r="DV33" s="608"/>
      <c r="DW33" s="611">
        <v>41.2</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756533</v>
      </c>
      <c r="CS34" s="589"/>
      <c r="CT34" s="589"/>
      <c r="CU34" s="589"/>
      <c r="CV34" s="589"/>
      <c r="CW34" s="589"/>
      <c r="CX34" s="589"/>
      <c r="CY34" s="590"/>
      <c r="CZ34" s="591">
        <v>19.899999999999999</v>
      </c>
      <c r="DA34" s="609"/>
      <c r="DB34" s="609"/>
      <c r="DC34" s="610"/>
      <c r="DD34" s="594">
        <v>612284</v>
      </c>
      <c r="DE34" s="589"/>
      <c r="DF34" s="589"/>
      <c r="DG34" s="589"/>
      <c r="DH34" s="589"/>
      <c r="DI34" s="589"/>
      <c r="DJ34" s="589"/>
      <c r="DK34" s="590"/>
      <c r="DL34" s="594">
        <v>415426</v>
      </c>
      <c r="DM34" s="589"/>
      <c r="DN34" s="589"/>
      <c r="DO34" s="589"/>
      <c r="DP34" s="589"/>
      <c r="DQ34" s="589"/>
      <c r="DR34" s="589"/>
      <c r="DS34" s="589"/>
      <c r="DT34" s="589"/>
      <c r="DU34" s="589"/>
      <c r="DV34" s="590"/>
      <c r="DW34" s="611">
        <v>16.8</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143800</v>
      </c>
      <c r="S35" s="589"/>
      <c r="T35" s="589"/>
      <c r="U35" s="589"/>
      <c r="V35" s="589"/>
      <c r="W35" s="589"/>
      <c r="X35" s="589"/>
      <c r="Y35" s="590"/>
      <c r="Z35" s="641">
        <v>3.6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529405</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26894</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38619</v>
      </c>
      <c r="CS35" s="607"/>
      <c r="CT35" s="607"/>
      <c r="CU35" s="607"/>
      <c r="CV35" s="607"/>
      <c r="CW35" s="607"/>
      <c r="CX35" s="607"/>
      <c r="CY35" s="608"/>
      <c r="CZ35" s="591">
        <v>1</v>
      </c>
      <c r="DA35" s="609"/>
      <c r="DB35" s="609"/>
      <c r="DC35" s="610"/>
      <c r="DD35" s="594">
        <v>33238</v>
      </c>
      <c r="DE35" s="607"/>
      <c r="DF35" s="607"/>
      <c r="DG35" s="607"/>
      <c r="DH35" s="607"/>
      <c r="DI35" s="607"/>
      <c r="DJ35" s="607"/>
      <c r="DK35" s="608"/>
      <c r="DL35" s="594">
        <v>29178</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4044246</v>
      </c>
      <c r="S36" s="629"/>
      <c r="T36" s="629"/>
      <c r="U36" s="629"/>
      <c r="V36" s="629"/>
      <c r="W36" s="629"/>
      <c r="X36" s="629"/>
      <c r="Y36" s="632"/>
      <c r="Z36" s="633">
        <v>100</v>
      </c>
      <c r="AA36" s="633"/>
      <c r="AB36" s="633"/>
      <c r="AC36" s="633"/>
      <c r="AD36" s="634">
        <v>2329191</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177205</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-34510</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369880</v>
      </c>
      <c r="CS36" s="589"/>
      <c r="CT36" s="589"/>
      <c r="CU36" s="589"/>
      <c r="CV36" s="589"/>
      <c r="CW36" s="589"/>
      <c r="CX36" s="589"/>
      <c r="CY36" s="590"/>
      <c r="CZ36" s="591">
        <v>9.6999999999999993</v>
      </c>
      <c r="DA36" s="609"/>
      <c r="DB36" s="609"/>
      <c r="DC36" s="610"/>
      <c r="DD36" s="594">
        <v>351926</v>
      </c>
      <c r="DE36" s="589"/>
      <c r="DF36" s="589"/>
      <c r="DG36" s="589"/>
      <c r="DH36" s="589"/>
      <c r="DI36" s="589"/>
      <c r="DJ36" s="589"/>
      <c r="DK36" s="590"/>
      <c r="DL36" s="594">
        <v>297001</v>
      </c>
      <c r="DM36" s="589"/>
      <c r="DN36" s="589"/>
      <c r="DO36" s="589"/>
      <c r="DP36" s="589"/>
      <c r="DQ36" s="589"/>
      <c r="DR36" s="589"/>
      <c r="DS36" s="589"/>
      <c r="DT36" s="589"/>
      <c r="DU36" s="589"/>
      <c r="DV36" s="590"/>
      <c r="DW36" s="611">
        <v>12</v>
      </c>
      <c r="DX36" s="612"/>
      <c r="DY36" s="612"/>
      <c r="DZ36" s="612"/>
      <c r="EA36" s="612"/>
      <c r="EB36" s="612"/>
      <c r="EC36" s="613"/>
    </row>
    <row r="37" spans="2:133" ht="11.25" customHeight="1">
      <c r="AQ37" s="614" t="s">
        <v>316</v>
      </c>
      <c r="AR37" s="615"/>
      <c r="AS37" s="615"/>
      <c r="AT37" s="615"/>
      <c r="AU37" s="615"/>
      <c r="AV37" s="615"/>
      <c r="AW37" s="615"/>
      <c r="AX37" s="615"/>
      <c r="AY37" s="616"/>
      <c r="AZ37" s="588">
        <v>25403</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1244</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70108</v>
      </c>
      <c r="CS37" s="607"/>
      <c r="CT37" s="607"/>
      <c r="CU37" s="607"/>
      <c r="CV37" s="607"/>
      <c r="CW37" s="607"/>
      <c r="CX37" s="607"/>
      <c r="CY37" s="608"/>
      <c r="CZ37" s="591">
        <v>1.8</v>
      </c>
      <c r="DA37" s="609"/>
      <c r="DB37" s="609"/>
      <c r="DC37" s="610"/>
      <c r="DD37" s="594">
        <v>70108</v>
      </c>
      <c r="DE37" s="607"/>
      <c r="DF37" s="607"/>
      <c r="DG37" s="607"/>
      <c r="DH37" s="607"/>
      <c r="DI37" s="607"/>
      <c r="DJ37" s="607"/>
      <c r="DK37" s="608"/>
      <c r="DL37" s="594">
        <v>70108</v>
      </c>
      <c r="DM37" s="607"/>
      <c r="DN37" s="607"/>
      <c r="DO37" s="607"/>
      <c r="DP37" s="607"/>
      <c r="DQ37" s="607"/>
      <c r="DR37" s="607"/>
      <c r="DS37" s="607"/>
      <c r="DT37" s="607"/>
      <c r="DU37" s="607"/>
      <c r="DV37" s="608"/>
      <c r="DW37" s="611">
        <v>2.8</v>
      </c>
      <c r="DX37" s="612"/>
      <c r="DY37" s="612"/>
      <c r="DZ37" s="612"/>
      <c r="EA37" s="612"/>
      <c r="EB37" s="612"/>
      <c r="EC37" s="613"/>
    </row>
    <row r="38" spans="2:133" ht="11.25" customHeight="1">
      <c r="AQ38" s="614" t="s">
        <v>319</v>
      </c>
      <c r="AR38" s="615"/>
      <c r="AS38" s="615"/>
      <c r="AT38" s="615"/>
      <c r="AU38" s="615"/>
      <c r="AV38" s="615"/>
      <c r="AW38" s="615"/>
      <c r="AX38" s="615"/>
      <c r="AY38" s="616"/>
      <c r="AZ38" s="588" t="s">
        <v>222</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2212</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521419</v>
      </c>
      <c r="CS38" s="589"/>
      <c r="CT38" s="589"/>
      <c r="CU38" s="589"/>
      <c r="CV38" s="589"/>
      <c r="CW38" s="589"/>
      <c r="CX38" s="589"/>
      <c r="CY38" s="590"/>
      <c r="CZ38" s="591">
        <v>13.7</v>
      </c>
      <c r="DA38" s="609"/>
      <c r="DB38" s="609"/>
      <c r="DC38" s="610"/>
      <c r="DD38" s="594">
        <v>455240</v>
      </c>
      <c r="DE38" s="589"/>
      <c r="DF38" s="589"/>
      <c r="DG38" s="589"/>
      <c r="DH38" s="589"/>
      <c r="DI38" s="589"/>
      <c r="DJ38" s="589"/>
      <c r="DK38" s="590"/>
      <c r="DL38" s="594">
        <v>278035</v>
      </c>
      <c r="DM38" s="589"/>
      <c r="DN38" s="589"/>
      <c r="DO38" s="589"/>
      <c r="DP38" s="589"/>
      <c r="DQ38" s="589"/>
      <c r="DR38" s="589"/>
      <c r="DS38" s="589"/>
      <c r="DT38" s="589"/>
      <c r="DU38" s="589"/>
      <c r="DV38" s="590"/>
      <c r="DW38" s="611">
        <v>11.2</v>
      </c>
      <c r="DX38" s="612"/>
      <c r="DY38" s="612"/>
      <c r="DZ38" s="612"/>
      <c r="EA38" s="612"/>
      <c r="EB38" s="612"/>
      <c r="EC38" s="613"/>
    </row>
    <row r="39" spans="2:133" ht="11.25" customHeight="1">
      <c r="AQ39" s="614" t="s">
        <v>322</v>
      </c>
      <c r="AR39" s="615"/>
      <c r="AS39" s="615"/>
      <c r="AT39" s="615"/>
      <c r="AU39" s="615"/>
      <c r="AV39" s="615"/>
      <c r="AW39" s="615"/>
      <c r="AX39" s="615"/>
      <c r="AY39" s="616"/>
      <c r="AZ39" s="588" t="s">
        <v>222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91</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192216</v>
      </c>
      <c r="CS39" s="607"/>
      <c r="CT39" s="607"/>
      <c r="CU39" s="607"/>
      <c r="CV39" s="607"/>
      <c r="CW39" s="607"/>
      <c r="CX39" s="607"/>
      <c r="CY39" s="608"/>
      <c r="CZ39" s="591">
        <v>5.0999999999999996</v>
      </c>
      <c r="DA39" s="609"/>
      <c r="DB39" s="609"/>
      <c r="DC39" s="610"/>
      <c r="DD39" s="594">
        <v>192216</v>
      </c>
      <c r="DE39" s="607"/>
      <c r="DF39" s="607"/>
      <c r="DG39" s="607"/>
      <c r="DH39" s="607"/>
      <c r="DI39" s="607"/>
      <c r="DJ39" s="607"/>
      <c r="DK39" s="608"/>
      <c r="DL39" s="594" t="s">
        <v>222</v>
      </c>
      <c r="DM39" s="607"/>
      <c r="DN39" s="607"/>
      <c r="DO39" s="607"/>
      <c r="DP39" s="607"/>
      <c r="DQ39" s="607"/>
      <c r="DR39" s="607"/>
      <c r="DS39" s="607"/>
      <c r="DT39" s="607"/>
      <c r="DU39" s="607"/>
      <c r="DV39" s="608"/>
      <c r="DW39" s="611" t="s">
        <v>222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85629</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94</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t="s">
        <v>222</v>
      </c>
      <c r="CS40" s="589"/>
      <c r="CT40" s="589"/>
      <c r="CU40" s="589"/>
      <c r="CV40" s="589"/>
      <c r="CW40" s="589"/>
      <c r="CX40" s="589"/>
      <c r="CY40" s="590"/>
      <c r="CZ40" s="591" t="s">
        <v>222</v>
      </c>
      <c r="DA40" s="609"/>
      <c r="DB40" s="609"/>
      <c r="DC40" s="610"/>
      <c r="DD40" s="594" t="s">
        <v>222</v>
      </c>
      <c r="DE40" s="589"/>
      <c r="DF40" s="589"/>
      <c r="DG40" s="589"/>
      <c r="DH40" s="589"/>
      <c r="DI40" s="589"/>
      <c r="DJ40" s="589"/>
      <c r="DK40" s="590"/>
      <c r="DL40" s="594" t="s">
        <v>222</v>
      </c>
      <c r="DM40" s="589"/>
      <c r="DN40" s="589"/>
      <c r="DO40" s="589"/>
      <c r="DP40" s="589"/>
      <c r="DQ40" s="589"/>
      <c r="DR40" s="589"/>
      <c r="DS40" s="589"/>
      <c r="DT40" s="589"/>
      <c r="DU40" s="589"/>
      <c r="DV40" s="590"/>
      <c r="DW40" s="611" t="s">
        <v>222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241168</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256</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595790</v>
      </c>
      <c r="CS42" s="589"/>
      <c r="CT42" s="589"/>
      <c r="CU42" s="589"/>
      <c r="CV42" s="589"/>
      <c r="CW42" s="589"/>
      <c r="CX42" s="589"/>
      <c r="CY42" s="590"/>
      <c r="CZ42" s="591">
        <v>15.7</v>
      </c>
      <c r="DA42" s="592"/>
      <c r="DB42" s="592"/>
      <c r="DC42" s="593"/>
      <c r="DD42" s="594">
        <v>400599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t="s">
        <v>222</v>
      </c>
      <c r="CS43" s="607"/>
      <c r="CT43" s="607"/>
      <c r="CU43" s="607"/>
      <c r="CV43" s="607"/>
      <c r="CW43" s="607"/>
      <c r="CX43" s="607"/>
      <c r="CY43" s="608"/>
      <c r="CZ43" s="591" t="s">
        <v>222</v>
      </c>
      <c r="DA43" s="609"/>
      <c r="DB43" s="609"/>
      <c r="DC43" s="610"/>
      <c r="DD43" s="594" t="s">
        <v>222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289</v>
      </c>
      <c r="CE44" s="602"/>
      <c r="CF44" s="585" t="s">
        <v>337</v>
      </c>
      <c r="CG44" s="586"/>
      <c r="CH44" s="586"/>
      <c r="CI44" s="586"/>
      <c r="CJ44" s="586"/>
      <c r="CK44" s="586"/>
      <c r="CL44" s="586"/>
      <c r="CM44" s="586"/>
      <c r="CN44" s="586"/>
      <c r="CO44" s="586"/>
      <c r="CP44" s="586"/>
      <c r="CQ44" s="587"/>
      <c r="CR44" s="588">
        <v>576196</v>
      </c>
      <c r="CS44" s="589"/>
      <c r="CT44" s="589"/>
      <c r="CU44" s="589"/>
      <c r="CV44" s="589"/>
      <c r="CW44" s="589"/>
      <c r="CX44" s="589"/>
      <c r="CY44" s="590"/>
      <c r="CZ44" s="591">
        <v>15.2</v>
      </c>
      <c r="DA44" s="592"/>
      <c r="DB44" s="592"/>
      <c r="DC44" s="593"/>
      <c r="DD44" s="594">
        <v>397811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63168</v>
      </c>
      <c r="CS45" s="607"/>
      <c r="CT45" s="607"/>
      <c r="CU45" s="607"/>
      <c r="CV45" s="607"/>
      <c r="CW45" s="607"/>
      <c r="CX45" s="607"/>
      <c r="CY45" s="608"/>
      <c r="CZ45" s="591">
        <v>1.7</v>
      </c>
      <c r="DA45" s="609"/>
      <c r="DB45" s="609"/>
      <c r="DC45" s="610"/>
      <c r="DD45" s="594">
        <v>15701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513028</v>
      </c>
      <c r="CS46" s="589"/>
      <c r="CT46" s="589"/>
      <c r="CU46" s="589"/>
      <c r="CV46" s="589"/>
      <c r="CW46" s="589"/>
      <c r="CX46" s="589"/>
      <c r="CY46" s="590"/>
      <c r="CZ46" s="591">
        <v>13.5</v>
      </c>
      <c r="DA46" s="592"/>
      <c r="DB46" s="592"/>
      <c r="DC46" s="593"/>
      <c r="DD46" s="594">
        <v>382110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19594</v>
      </c>
      <c r="CS47" s="607"/>
      <c r="CT47" s="607"/>
      <c r="CU47" s="607"/>
      <c r="CV47" s="607"/>
      <c r="CW47" s="607"/>
      <c r="CX47" s="607"/>
      <c r="CY47" s="608"/>
      <c r="CZ47" s="591">
        <v>0.5</v>
      </c>
      <c r="DA47" s="609"/>
      <c r="DB47" s="609"/>
      <c r="DC47" s="610"/>
      <c r="DD47" s="594">
        <v>2788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3801427</v>
      </c>
      <c r="CS49" s="573"/>
      <c r="CT49" s="573"/>
      <c r="CU49" s="573"/>
      <c r="CV49" s="573"/>
      <c r="CW49" s="573"/>
      <c r="CX49" s="573"/>
      <c r="CY49" s="574"/>
      <c r="CZ49" s="575">
        <v>100</v>
      </c>
      <c r="DA49" s="576"/>
      <c r="DB49" s="576"/>
      <c r="DC49" s="577"/>
      <c r="DD49" s="578">
        <v>3077243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3" zoomScale="40" zoomScaleNormal="40" zoomScaleSheetLayoutView="70" workbookViewId="0">
      <selection activeCell="AU73" sqref="AU73:AY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4025</v>
      </c>
      <c r="R7" s="1101"/>
      <c r="S7" s="1101"/>
      <c r="T7" s="1101"/>
      <c r="U7" s="1101"/>
      <c r="V7" s="1101">
        <v>3785</v>
      </c>
      <c r="W7" s="1101"/>
      <c r="X7" s="1101"/>
      <c r="Y7" s="1101"/>
      <c r="Z7" s="1101"/>
      <c r="AA7" s="1101">
        <v>240</v>
      </c>
      <c r="AB7" s="1101"/>
      <c r="AC7" s="1101"/>
      <c r="AD7" s="1101"/>
      <c r="AE7" s="1102"/>
      <c r="AF7" s="1103">
        <v>206</v>
      </c>
      <c r="AG7" s="1104"/>
      <c r="AH7" s="1104"/>
      <c r="AI7" s="1104"/>
      <c r="AJ7" s="1105"/>
      <c r="AK7" s="1087" t="s">
        <v>531</v>
      </c>
      <c r="AL7" s="1088"/>
      <c r="AM7" s="1088"/>
      <c r="AN7" s="1088"/>
      <c r="AO7" s="1088"/>
      <c r="AP7" s="1088">
        <v>3428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552</v>
      </c>
      <c r="BS7" s="1091" t="s">
        <v>553</v>
      </c>
      <c r="BT7" s="1092"/>
      <c r="BU7" s="1092"/>
      <c r="BV7" s="1092"/>
      <c r="BW7" s="1092"/>
      <c r="BX7" s="1092"/>
      <c r="BY7" s="1092"/>
      <c r="BZ7" s="1092"/>
      <c r="CA7" s="1092"/>
      <c r="CB7" s="1092"/>
      <c r="CC7" s="1092"/>
      <c r="CD7" s="1092"/>
      <c r="CE7" s="1092"/>
      <c r="CF7" s="1092"/>
      <c r="CG7" s="1093"/>
      <c r="CH7" s="1084" t="s">
        <v>559</v>
      </c>
      <c r="CI7" s="1085"/>
      <c r="CJ7" s="1085"/>
      <c r="CK7" s="1085"/>
      <c r="CL7" s="1086"/>
      <c r="CM7" s="1084">
        <v>4</v>
      </c>
      <c r="CN7" s="1085"/>
      <c r="CO7" s="1085"/>
      <c r="CP7" s="1085"/>
      <c r="CQ7" s="1086"/>
      <c r="CR7" s="1084">
        <v>2</v>
      </c>
      <c r="CS7" s="1085"/>
      <c r="CT7" s="1085"/>
      <c r="CU7" s="1085"/>
      <c r="CV7" s="1086"/>
      <c r="CW7" s="1084" t="s">
        <v>531</v>
      </c>
      <c r="CX7" s="1085"/>
      <c r="CY7" s="1085"/>
      <c r="CZ7" s="1085"/>
      <c r="DA7" s="1086"/>
      <c r="DB7" s="1084" t="s">
        <v>531</v>
      </c>
      <c r="DC7" s="1085"/>
      <c r="DD7" s="1085"/>
      <c r="DE7" s="1085"/>
      <c r="DF7" s="1086"/>
      <c r="DG7" s="1084" t="s">
        <v>531</v>
      </c>
      <c r="DH7" s="1085"/>
      <c r="DI7" s="1085"/>
      <c r="DJ7" s="1085"/>
      <c r="DK7" s="1086"/>
      <c r="DL7" s="1084" t="s">
        <v>531</v>
      </c>
      <c r="DM7" s="1085"/>
      <c r="DN7" s="1085"/>
      <c r="DO7" s="1085"/>
      <c r="DP7" s="1086"/>
      <c r="DQ7" s="1084" t="s">
        <v>554</v>
      </c>
      <c r="DR7" s="1085"/>
      <c r="DS7" s="1085"/>
      <c r="DT7" s="1085"/>
      <c r="DU7" s="1086"/>
      <c r="DV7" s="1111"/>
      <c r="DW7" s="1112"/>
      <c r="DX7" s="1112"/>
      <c r="DY7" s="1112"/>
      <c r="DZ7" s="1113"/>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1</v>
      </c>
      <c r="R8" s="1040"/>
      <c r="S8" s="1040"/>
      <c r="T8" s="1040"/>
      <c r="U8" s="1040"/>
      <c r="V8" s="1040">
        <v>1</v>
      </c>
      <c r="W8" s="1040"/>
      <c r="X8" s="1040"/>
      <c r="Y8" s="1040"/>
      <c r="Z8" s="1040"/>
      <c r="AA8" s="1040">
        <v>0</v>
      </c>
      <c r="AB8" s="1040"/>
      <c r="AC8" s="1040"/>
      <c r="AD8" s="1040"/>
      <c r="AE8" s="1041"/>
      <c r="AF8" s="1033">
        <v>0</v>
      </c>
      <c r="AG8" s="1034"/>
      <c r="AH8" s="1034"/>
      <c r="AI8" s="1034"/>
      <c r="AJ8" s="1035"/>
      <c r="AK8" s="1082" t="s">
        <v>531</v>
      </c>
      <c r="AL8" s="1083"/>
      <c r="AM8" s="1083"/>
      <c r="AN8" s="1083"/>
      <c r="AO8" s="1083"/>
      <c r="AP8" s="1083">
        <v>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367</v>
      </c>
      <c r="C9" s="1028"/>
      <c r="D9" s="1028"/>
      <c r="E9" s="1028"/>
      <c r="F9" s="1028"/>
      <c r="G9" s="1028"/>
      <c r="H9" s="1028"/>
      <c r="I9" s="1028"/>
      <c r="J9" s="1028"/>
      <c r="K9" s="1028"/>
      <c r="L9" s="1028"/>
      <c r="M9" s="1028"/>
      <c r="N9" s="1028"/>
      <c r="O9" s="1028"/>
      <c r="P9" s="1029"/>
      <c r="Q9" s="1039">
        <v>23</v>
      </c>
      <c r="R9" s="1040"/>
      <c r="S9" s="1040"/>
      <c r="T9" s="1040"/>
      <c r="U9" s="1040"/>
      <c r="V9" s="1040">
        <v>21</v>
      </c>
      <c r="W9" s="1040"/>
      <c r="X9" s="1040"/>
      <c r="Y9" s="1040"/>
      <c r="Z9" s="1040"/>
      <c r="AA9" s="1040">
        <v>2</v>
      </c>
      <c r="AB9" s="1040"/>
      <c r="AC9" s="1040"/>
      <c r="AD9" s="1040"/>
      <c r="AE9" s="1041"/>
      <c r="AF9" s="1033">
        <v>2</v>
      </c>
      <c r="AG9" s="1034"/>
      <c r="AH9" s="1034"/>
      <c r="AI9" s="1034"/>
      <c r="AJ9" s="1035"/>
      <c r="AK9" s="1082" t="s">
        <v>531</v>
      </c>
      <c r="AL9" s="1083"/>
      <c r="AM9" s="1083"/>
      <c r="AN9" s="1083"/>
      <c r="AO9" s="1083"/>
      <c r="AP9" s="1083" t="s">
        <v>532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4049</v>
      </c>
      <c r="R23" s="1065"/>
      <c r="S23" s="1065"/>
      <c r="T23" s="1065"/>
      <c r="U23" s="1065"/>
      <c r="V23" s="1065">
        <v>3806</v>
      </c>
      <c r="W23" s="1065"/>
      <c r="X23" s="1065"/>
      <c r="Y23" s="1065"/>
      <c r="Z23" s="1065"/>
      <c r="AA23" s="1065">
        <v>243</v>
      </c>
      <c r="AB23" s="1065"/>
      <c r="AC23" s="1065"/>
      <c r="AD23" s="1065"/>
      <c r="AE23" s="1066"/>
      <c r="AF23" s="1067">
        <v>209</v>
      </c>
      <c r="AG23" s="1065"/>
      <c r="AH23" s="1065"/>
      <c r="AI23" s="1065"/>
      <c r="AJ23" s="1068"/>
      <c r="AK23" s="1069"/>
      <c r="AL23" s="1070"/>
      <c r="AM23" s="1070"/>
      <c r="AN23" s="1070"/>
      <c r="AO23" s="1070"/>
      <c r="AP23" s="1065">
        <v>3430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998</v>
      </c>
      <c r="R28" s="1050"/>
      <c r="S28" s="1050"/>
      <c r="T28" s="1050"/>
      <c r="U28" s="1050"/>
      <c r="V28" s="1050">
        <v>971</v>
      </c>
      <c r="W28" s="1050"/>
      <c r="X28" s="1050"/>
      <c r="Y28" s="1050"/>
      <c r="Z28" s="1050"/>
      <c r="AA28" s="1050">
        <v>27</v>
      </c>
      <c r="AB28" s="1050"/>
      <c r="AC28" s="1050"/>
      <c r="AD28" s="1050"/>
      <c r="AE28" s="1051"/>
      <c r="AF28" s="1052">
        <v>27</v>
      </c>
      <c r="AG28" s="1050"/>
      <c r="AH28" s="1050"/>
      <c r="AI28" s="1050"/>
      <c r="AJ28" s="1053"/>
      <c r="AK28" s="1054">
        <v>86</v>
      </c>
      <c r="AL28" s="1042"/>
      <c r="AM28" s="1042"/>
      <c r="AN28" s="1042"/>
      <c r="AO28" s="1042"/>
      <c r="AP28" s="1042" t="s">
        <v>531</v>
      </c>
      <c r="AQ28" s="1042"/>
      <c r="AR28" s="1042"/>
      <c r="AS28" s="1042"/>
      <c r="AT28" s="1042"/>
      <c r="AU28" s="1042" t="s">
        <v>531</v>
      </c>
      <c r="AV28" s="1042"/>
      <c r="AW28" s="1042"/>
      <c r="AX28" s="1042"/>
      <c r="AY28" s="1042"/>
      <c r="AZ28" s="1043" t="s">
        <v>111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754</v>
      </c>
      <c r="R29" s="1040"/>
      <c r="S29" s="1040"/>
      <c r="T29" s="1040"/>
      <c r="U29" s="1040"/>
      <c r="V29" s="1040">
        <v>733</v>
      </c>
      <c r="W29" s="1040"/>
      <c r="X29" s="1040"/>
      <c r="Y29" s="1040"/>
      <c r="Z29" s="1040"/>
      <c r="AA29" s="1040">
        <v>21</v>
      </c>
      <c r="AB29" s="1040"/>
      <c r="AC29" s="1040"/>
      <c r="AD29" s="1040"/>
      <c r="AE29" s="1041"/>
      <c r="AF29" s="1033">
        <v>21</v>
      </c>
      <c r="AG29" s="1034"/>
      <c r="AH29" s="1034"/>
      <c r="AI29" s="1034"/>
      <c r="AJ29" s="1035"/>
      <c r="AK29" s="976">
        <v>113</v>
      </c>
      <c r="AL29" s="967"/>
      <c r="AM29" s="967"/>
      <c r="AN29" s="967"/>
      <c r="AO29" s="967"/>
      <c r="AP29" s="967" t="s">
        <v>531</v>
      </c>
      <c r="AQ29" s="967"/>
      <c r="AR29" s="967"/>
      <c r="AS29" s="967"/>
      <c r="AT29" s="967"/>
      <c r="AU29" s="967" t="s">
        <v>533</v>
      </c>
      <c r="AV29" s="967"/>
      <c r="AW29" s="967"/>
      <c r="AX29" s="967"/>
      <c r="AY29" s="967"/>
      <c r="AZ29" s="1038" t="s">
        <v>111</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169</v>
      </c>
      <c r="R30" s="1040"/>
      <c r="S30" s="1040"/>
      <c r="T30" s="1040"/>
      <c r="U30" s="1040"/>
      <c r="V30" s="1040">
        <v>168</v>
      </c>
      <c r="W30" s="1040"/>
      <c r="X30" s="1040"/>
      <c r="Y30" s="1040"/>
      <c r="Z30" s="1040"/>
      <c r="AA30" s="1040">
        <v>1</v>
      </c>
      <c r="AB30" s="1040"/>
      <c r="AC30" s="1040"/>
      <c r="AD30" s="1040"/>
      <c r="AE30" s="1041"/>
      <c r="AF30" s="1033">
        <v>1</v>
      </c>
      <c r="AG30" s="1034"/>
      <c r="AH30" s="1034"/>
      <c r="AI30" s="1034"/>
      <c r="AJ30" s="1035"/>
      <c r="AK30" s="976">
        <v>120</v>
      </c>
      <c r="AL30" s="967"/>
      <c r="AM30" s="967"/>
      <c r="AN30" s="967"/>
      <c r="AO30" s="967"/>
      <c r="AP30" s="967" t="s">
        <v>531</v>
      </c>
      <c r="AQ30" s="967"/>
      <c r="AR30" s="967"/>
      <c r="AS30" s="967"/>
      <c r="AT30" s="967"/>
      <c r="AU30" s="967" t="s">
        <v>531</v>
      </c>
      <c r="AV30" s="967"/>
      <c r="AW30" s="967"/>
      <c r="AX30" s="967"/>
      <c r="AY30" s="967"/>
      <c r="AZ30" s="1038" t="s">
        <v>111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35</v>
      </c>
      <c r="R31" s="1040"/>
      <c r="S31" s="1040"/>
      <c r="T31" s="1040"/>
      <c r="U31" s="1040"/>
      <c r="V31" s="1040">
        <v>6</v>
      </c>
      <c r="W31" s="1040"/>
      <c r="X31" s="1040"/>
      <c r="Y31" s="1040"/>
      <c r="Z31" s="1040"/>
      <c r="AA31" s="1040">
        <v>29</v>
      </c>
      <c r="AB31" s="1040"/>
      <c r="AC31" s="1040"/>
      <c r="AD31" s="1040"/>
      <c r="AE31" s="1041"/>
      <c r="AF31" s="1033">
        <v>29</v>
      </c>
      <c r="AG31" s="1034"/>
      <c r="AH31" s="1034"/>
      <c r="AI31" s="1034"/>
      <c r="AJ31" s="1035"/>
      <c r="AK31" s="976" t="s">
        <v>531</v>
      </c>
      <c r="AL31" s="967"/>
      <c r="AM31" s="967"/>
      <c r="AN31" s="967"/>
      <c r="AO31" s="967"/>
      <c r="AP31" s="967" t="s">
        <v>531</v>
      </c>
      <c r="AQ31" s="967"/>
      <c r="AR31" s="967"/>
      <c r="AS31" s="967"/>
      <c r="AT31" s="967"/>
      <c r="AU31" s="967" t="s">
        <v>531</v>
      </c>
      <c r="AV31" s="967"/>
      <c r="AW31" s="967"/>
      <c r="AX31" s="967"/>
      <c r="AY31" s="967"/>
      <c r="AZ31" s="1038" t="s">
        <v>111</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811</v>
      </c>
      <c r="R32" s="1040"/>
      <c r="S32" s="1040"/>
      <c r="T32" s="1040"/>
      <c r="U32" s="1040"/>
      <c r="V32" s="1040">
        <v>781</v>
      </c>
      <c r="W32" s="1040"/>
      <c r="X32" s="1040"/>
      <c r="Y32" s="1040"/>
      <c r="Z32" s="1040"/>
      <c r="AA32" s="1040">
        <v>30</v>
      </c>
      <c r="AB32" s="1040"/>
      <c r="AC32" s="1040"/>
      <c r="AD32" s="1040"/>
      <c r="AE32" s="1041"/>
      <c r="AF32" s="1033">
        <v>30</v>
      </c>
      <c r="AG32" s="1034"/>
      <c r="AH32" s="1034"/>
      <c r="AI32" s="1034"/>
      <c r="AJ32" s="1035"/>
      <c r="AK32" s="976">
        <v>177</v>
      </c>
      <c r="AL32" s="967"/>
      <c r="AM32" s="967"/>
      <c r="AN32" s="967"/>
      <c r="AO32" s="967"/>
      <c r="AP32" s="967">
        <v>581</v>
      </c>
      <c r="AQ32" s="967"/>
      <c r="AR32" s="967"/>
      <c r="AS32" s="967"/>
      <c r="AT32" s="967"/>
      <c r="AU32" s="967">
        <v>581</v>
      </c>
      <c r="AV32" s="967"/>
      <c r="AW32" s="967"/>
      <c r="AX32" s="967"/>
      <c r="AY32" s="967"/>
      <c r="AZ32" s="1038" t="s">
        <v>111</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109</v>
      </c>
      <c r="AG63" s="955"/>
      <c r="AH63" s="955"/>
      <c r="AI63" s="955"/>
      <c r="AJ63" s="1020"/>
      <c r="AK63" s="1021"/>
      <c r="AL63" s="959"/>
      <c r="AM63" s="959"/>
      <c r="AN63" s="959"/>
      <c r="AO63" s="959"/>
      <c r="AP63" s="955">
        <v>581</v>
      </c>
      <c r="AQ63" s="955"/>
      <c r="AR63" s="955"/>
      <c r="AS63" s="955"/>
      <c r="AT63" s="955"/>
      <c r="AU63" s="955">
        <v>581</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135</v>
      </c>
      <c r="R68" s="978"/>
      <c r="S68" s="978"/>
      <c r="T68" s="978"/>
      <c r="U68" s="978"/>
      <c r="V68" s="978">
        <v>131</v>
      </c>
      <c r="W68" s="978"/>
      <c r="X68" s="978"/>
      <c r="Y68" s="978"/>
      <c r="Z68" s="978"/>
      <c r="AA68" s="978">
        <v>4</v>
      </c>
      <c r="AB68" s="978"/>
      <c r="AC68" s="978"/>
      <c r="AD68" s="978"/>
      <c r="AE68" s="978"/>
      <c r="AF68" s="978">
        <v>4</v>
      </c>
      <c r="AG68" s="978"/>
      <c r="AH68" s="978"/>
      <c r="AI68" s="978"/>
      <c r="AJ68" s="978"/>
      <c r="AK68" s="978" t="s">
        <v>532</v>
      </c>
      <c r="AL68" s="978"/>
      <c r="AM68" s="978"/>
      <c r="AN68" s="978"/>
      <c r="AO68" s="978"/>
      <c r="AP68" s="978" t="s">
        <v>531</v>
      </c>
      <c r="AQ68" s="978"/>
      <c r="AR68" s="978"/>
      <c r="AS68" s="978"/>
      <c r="AT68" s="978"/>
      <c r="AU68" s="978" t="s">
        <v>531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389</v>
      </c>
      <c r="R69" s="967"/>
      <c r="S69" s="967"/>
      <c r="T69" s="967"/>
      <c r="U69" s="967"/>
      <c r="V69" s="967">
        <v>380</v>
      </c>
      <c r="W69" s="967"/>
      <c r="X69" s="967"/>
      <c r="Y69" s="967"/>
      <c r="Z69" s="967"/>
      <c r="AA69" s="967">
        <v>9</v>
      </c>
      <c r="AB69" s="967"/>
      <c r="AC69" s="967"/>
      <c r="AD69" s="967"/>
      <c r="AE69" s="967"/>
      <c r="AF69" s="967">
        <v>9</v>
      </c>
      <c r="AG69" s="967"/>
      <c r="AH69" s="967"/>
      <c r="AI69" s="967"/>
      <c r="AJ69" s="967"/>
      <c r="AK69" s="967" t="s">
        <v>536</v>
      </c>
      <c r="AL69" s="967"/>
      <c r="AM69" s="967"/>
      <c r="AN69" s="967"/>
      <c r="AO69" s="967"/>
      <c r="AP69" s="967" t="s">
        <v>531</v>
      </c>
      <c r="AQ69" s="967"/>
      <c r="AR69" s="967"/>
      <c r="AS69" s="967"/>
      <c r="AT69" s="967"/>
      <c r="AU69" s="967" t="s">
        <v>531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62</v>
      </c>
      <c r="R70" s="967"/>
      <c r="S70" s="967"/>
      <c r="T70" s="967"/>
      <c r="U70" s="967"/>
      <c r="V70" s="967">
        <v>60</v>
      </c>
      <c r="W70" s="967"/>
      <c r="X70" s="967"/>
      <c r="Y70" s="967"/>
      <c r="Z70" s="967"/>
      <c r="AA70" s="967">
        <v>2</v>
      </c>
      <c r="AB70" s="967"/>
      <c r="AC70" s="967"/>
      <c r="AD70" s="967"/>
      <c r="AE70" s="967"/>
      <c r="AF70" s="967">
        <v>2</v>
      </c>
      <c r="AG70" s="967"/>
      <c r="AH70" s="967"/>
      <c r="AI70" s="967"/>
      <c r="AJ70" s="967"/>
      <c r="AK70" s="967" t="s">
        <v>536</v>
      </c>
      <c r="AL70" s="967"/>
      <c r="AM70" s="967"/>
      <c r="AN70" s="967"/>
      <c r="AO70" s="967"/>
      <c r="AP70" s="967" t="s">
        <v>531</v>
      </c>
      <c r="AQ70" s="967"/>
      <c r="AR70" s="967"/>
      <c r="AS70" s="967"/>
      <c r="AT70" s="967"/>
      <c r="AU70" s="967" t="s">
        <v>531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290</v>
      </c>
      <c r="R71" s="967"/>
      <c r="S71" s="967"/>
      <c r="T71" s="967"/>
      <c r="U71" s="967"/>
      <c r="V71" s="967">
        <v>282</v>
      </c>
      <c r="W71" s="967"/>
      <c r="X71" s="967"/>
      <c r="Y71" s="967"/>
      <c r="Z71" s="967"/>
      <c r="AA71" s="967">
        <v>8</v>
      </c>
      <c r="AB71" s="967"/>
      <c r="AC71" s="967"/>
      <c r="AD71" s="967"/>
      <c r="AE71" s="967"/>
      <c r="AF71" s="967">
        <v>8</v>
      </c>
      <c r="AG71" s="967"/>
      <c r="AH71" s="967"/>
      <c r="AI71" s="967"/>
      <c r="AJ71" s="967"/>
      <c r="AK71" s="967">
        <v>8</v>
      </c>
      <c r="AL71" s="967"/>
      <c r="AM71" s="967"/>
      <c r="AN71" s="967"/>
      <c r="AO71" s="967"/>
      <c r="AP71" s="967" t="s">
        <v>531</v>
      </c>
      <c r="AQ71" s="967"/>
      <c r="AR71" s="967"/>
      <c r="AS71" s="967"/>
      <c r="AT71" s="967"/>
      <c r="AU71" s="967" t="s">
        <v>531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329</v>
      </c>
      <c r="R72" s="967"/>
      <c r="S72" s="967"/>
      <c r="T72" s="967"/>
      <c r="U72" s="967"/>
      <c r="V72" s="967">
        <v>323</v>
      </c>
      <c r="W72" s="967"/>
      <c r="X72" s="967"/>
      <c r="Y72" s="967"/>
      <c r="Z72" s="967"/>
      <c r="AA72" s="967">
        <v>6</v>
      </c>
      <c r="AB72" s="967"/>
      <c r="AC72" s="967"/>
      <c r="AD72" s="967"/>
      <c r="AE72" s="967"/>
      <c r="AF72" s="967">
        <v>6</v>
      </c>
      <c r="AG72" s="967"/>
      <c r="AH72" s="967"/>
      <c r="AI72" s="967"/>
      <c r="AJ72" s="967"/>
      <c r="AK72" s="967">
        <v>8</v>
      </c>
      <c r="AL72" s="967"/>
      <c r="AM72" s="967"/>
      <c r="AN72" s="967"/>
      <c r="AO72" s="967"/>
      <c r="AP72" s="967">
        <v>48</v>
      </c>
      <c r="AQ72" s="967"/>
      <c r="AR72" s="967"/>
      <c r="AS72" s="967"/>
      <c r="AT72" s="967"/>
      <c r="AU72" s="967">
        <v>48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420</v>
      </c>
      <c r="R73" s="967"/>
      <c r="S73" s="967"/>
      <c r="T73" s="967"/>
      <c r="U73" s="967"/>
      <c r="V73" s="967">
        <v>405</v>
      </c>
      <c r="W73" s="967"/>
      <c r="X73" s="967"/>
      <c r="Y73" s="967"/>
      <c r="Z73" s="967"/>
      <c r="AA73" s="967">
        <v>14</v>
      </c>
      <c r="AB73" s="967"/>
      <c r="AC73" s="967"/>
      <c r="AD73" s="967"/>
      <c r="AE73" s="967"/>
      <c r="AF73" s="967">
        <v>14</v>
      </c>
      <c r="AG73" s="967"/>
      <c r="AH73" s="967"/>
      <c r="AI73" s="967"/>
      <c r="AJ73" s="967"/>
      <c r="AK73" s="967">
        <v>82</v>
      </c>
      <c r="AL73" s="967"/>
      <c r="AM73" s="967"/>
      <c r="AN73" s="967"/>
      <c r="AO73" s="967"/>
      <c r="AP73" s="967" t="s">
        <v>541</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64</v>
      </c>
      <c r="R74" s="967"/>
      <c r="S74" s="967"/>
      <c r="T74" s="967"/>
      <c r="U74" s="967"/>
      <c r="V74" s="967">
        <v>64</v>
      </c>
      <c r="W74" s="967"/>
      <c r="X74" s="967"/>
      <c r="Y74" s="967"/>
      <c r="Z74" s="967"/>
      <c r="AA74" s="967">
        <v>1</v>
      </c>
      <c r="AB74" s="967"/>
      <c r="AC74" s="967"/>
      <c r="AD74" s="967"/>
      <c r="AE74" s="967"/>
      <c r="AF74" s="967">
        <v>1</v>
      </c>
      <c r="AG74" s="967"/>
      <c r="AH74" s="967"/>
      <c r="AI74" s="967"/>
      <c r="AJ74" s="967"/>
      <c r="AK74" s="967" t="s">
        <v>531</v>
      </c>
      <c r="AL74" s="967"/>
      <c r="AM74" s="967"/>
      <c r="AN74" s="967"/>
      <c r="AO74" s="967"/>
      <c r="AP74" s="967" t="s">
        <v>531</v>
      </c>
      <c r="AQ74" s="967"/>
      <c r="AR74" s="967"/>
      <c r="AS74" s="967"/>
      <c r="AT74" s="967"/>
      <c r="AU74" s="967" t="s">
        <v>531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66</v>
      </c>
      <c r="R75" s="975"/>
      <c r="S75" s="975"/>
      <c r="T75" s="975"/>
      <c r="U75" s="976"/>
      <c r="V75" s="977">
        <v>65</v>
      </c>
      <c r="W75" s="975"/>
      <c r="X75" s="975"/>
      <c r="Y75" s="975"/>
      <c r="Z75" s="976"/>
      <c r="AA75" s="977">
        <v>1</v>
      </c>
      <c r="AB75" s="975"/>
      <c r="AC75" s="975"/>
      <c r="AD75" s="975"/>
      <c r="AE75" s="976"/>
      <c r="AF75" s="977">
        <v>1</v>
      </c>
      <c r="AG75" s="975"/>
      <c r="AH75" s="975"/>
      <c r="AI75" s="975"/>
      <c r="AJ75" s="976"/>
      <c r="AK75" s="977" t="s">
        <v>544</v>
      </c>
      <c r="AL75" s="975"/>
      <c r="AM75" s="975"/>
      <c r="AN75" s="975"/>
      <c r="AO75" s="976"/>
      <c r="AP75" s="977" t="s">
        <v>531</v>
      </c>
      <c r="AQ75" s="975"/>
      <c r="AR75" s="975"/>
      <c r="AS75" s="975"/>
      <c r="AT75" s="976"/>
      <c r="AU75" s="977" t="s">
        <v>544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545</v>
      </c>
      <c r="C76" s="971"/>
      <c r="D76" s="971"/>
      <c r="E76" s="971"/>
      <c r="F76" s="971"/>
      <c r="G76" s="971"/>
      <c r="H76" s="971"/>
      <c r="I76" s="971"/>
      <c r="J76" s="971"/>
      <c r="K76" s="971"/>
      <c r="L76" s="971"/>
      <c r="M76" s="971"/>
      <c r="N76" s="971"/>
      <c r="O76" s="971"/>
      <c r="P76" s="972"/>
      <c r="Q76" s="974">
        <v>7</v>
      </c>
      <c r="R76" s="975"/>
      <c r="S76" s="975"/>
      <c r="T76" s="975"/>
      <c r="U76" s="976"/>
      <c r="V76" s="977">
        <v>5</v>
      </c>
      <c r="W76" s="975"/>
      <c r="X76" s="975"/>
      <c r="Y76" s="975"/>
      <c r="Z76" s="976"/>
      <c r="AA76" s="977">
        <v>2</v>
      </c>
      <c r="AB76" s="975"/>
      <c r="AC76" s="975"/>
      <c r="AD76" s="975"/>
      <c r="AE76" s="976"/>
      <c r="AF76" s="977">
        <v>2</v>
      </c>
      <c r="AG76" s="975"/>
      <c r="AH76" s="975"/>
      <c r="AI76" s="975"/>
      <c r="AJ76" s="976"/>
      <c r="AK76" s="977" t="s">
        <v>544</v>
      </c>
      <c r="AL76" s="975"/>
      <c r="AM76" s="975"/>
      <c r="AN76" s="975"/>
      <c r="AO76" s="976"/>
      <c r="AP76" s="977" t="s">
        <v>531</v>
      </c>
      <c r="AQ76" s="975"/>
      <c r="AR76" s="975"/>
      <c r="AS76" s="975"/>
      <c r="AT76" s="976"/>
      <c r="AU76" s="977" t="s">
        <v>531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546</v>
      </c>
      <c r="C77" s="971"/>
      <c r="D77" s="971"/>
      <c r="E77" s="971"/>
      <c r="F77" s="971"/>
      <c r="G77" s="971"/>
      <c r="H77" s="971"/>
      <c r="I77" s="971"/>
      <c r="J77" s="971"/>
      <c r="K77" s="971"/>
      <c r="L77" s="971"/>
      <c r="M77" s="971"/>
      <c r="N77" s="971"/>
      <c r="O77" s="971"/>
      <c r="P77" s="972"/>
      <c r="Q77" s="974">
        <v>6565</v>
      </c>
      <c r="R77" s="975"/>
      <c r="S77" s="975"/>
      <c r="T77" s="975"/>
      <c r="U77" s="976"/>
      <c r="V77" s="977">
        <v>6261</v>
      </c>
      <c r="W77" s="975"/>
      <c r="X77" s="975"/>
      <c r="Y77" s="975"/>
      <c r="Z77" s="976"/>
      <c r="AA77" s="977">
        <v>304</v>
      </c>
      <c r="AB77" s="975"/>
      <c r="AC77" s="975"/>
      <c r="AD77" s="975"/>
      <c r="AE77" s="976"/>
      <c r="AF77" s="977">
        <v>304</v>
      </c>
      <c r="AG77" s="975"/>
      <c r="AH77" s="975"/>
      <c r="AI77" s="975"/>
      <c r="AJ77" s="976"/>
      <c r="AK77" s="977">
        <v>16</v>
      </c>
      <c r="AL77" s="975"/>
      <c r="AM77" s="975"/>
      <c r="AN77" s="975"/>
      <c r="AO77" s="976"/>
      <c r="AP77" s="977" t="s">
        <v>544</v>
      </c>
      <c r="AQ77" s="975"/>
      <c r="AR77" s="975"/>
      <c r="AS77" s="975"/>
      <c r="AT77" s="976"/>
      <c r="AU77" s="977" t="s">
        <v>531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547</v>
      </c>
      <c r="C78" s="971"/>
      <c r="D78" s="971"/>
      <c r="E78" s="971"/>
      <c r="F78" s="971"/>
      <c r="G78" s="971"/>
      <c r="H78" s="971"/>
      <c r="I78" s="971"/>
      <c r="J78" s="971"/>
      <c r="K78" s="971"/>
      <c r="L78" s="971"/>
      <c r="M78" s="971"/>
      <c r="N78" s="971"/>
      <c r="O78" s="971"/>
      <c r="P78" s="972"/>
      <c r="Q78" s="973">
        <v>907</v>
      </c>
      <c r="R78" s="967"/>
      <c r="S78" s="967"/>
      <c r="T78" s="967"/>
      <c r="U78" s="967"/>
      <c r="V78" s="967">
        <v>907</v>
      </c>
      <c r="W78" s="967"/>
      <c r="X78" s="967"/>
      <c r="Y78" s="967"/>
      <c r="Z78" s="967"/>
      <c r="AA78" s="967">
        <v>0</v>
      </c>
      <c r="AB78" s="967"/>
      <c r="AC78" s="967"/>
      <c r="AD78" s="967"/>
      <c r="AE78" s="967"/>
      <c r="AF78" s="967">
        <v>0</v>
      </c>
      <c r="AG78" s="967"/>
      <c r="AH78" s="967"/>
      <c r="AI78" s="967"/>
      <c r="AJ78" s="967"/>
      <c r="AK78" s="967" t="s">
        <v>531</v>
      </c>
      <c r="AL78" s="967"/>
      <c r="AM78" s="967"/>
      <c r="AN78" s="967"/>
      <c r="AO78" s="967"/>
      <c r="AP78" s="967">
        <v>1903</v>
      </c>
      <c r="AQ78" s="967"/>
      <c r="AR78" s="967"/>
      <c r="AS78" s="967"/>
      <c r="AT78" s="967"/>
      <c r="AU78" s="967">
        <v>6</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548</v>
      </c>
      <c r="C79" s="971"/>
      <c r="D79" s="971"/>
      <c r="E79" s="971"/>
      <c r="F79" s="971"/>
      <c r="G79" s="971"/>
      <c r="H79" s="971"/>
      <c r="I79" s="971"/>
      <c r="J79" s="971"/>
      <c r="K79" s="971"/>
      <c r="L79" s="971"/>
      <c r="M79" s="971"/>
      <c r="N79" s="971"/>
      <c r="O79" s="971"/>
      <c r="P79" s="972"/>
      <c r="Q79" s="973">
        <v>90</v>
      </c>
      <c r="R79" s="967"/>
      <c r="S79" s="967"/>
      <c r="T79" s="967"/>
      <c r="U79" s="967"/>
      <c r="V79" s="967">
        <v>82</v>
      </c>
      <c r="W79" s="967"/>
      <c r="X79" s="967"/>
      <c r="Y79" s="967"/>
      <c r="Z79" s="967"/>
      <c r="AA79" s="967">
        <v>7</v>
      </c>
      <c r="AB79" s="967"/>
      <c r="AC79" s="967"/>
      <c r="AD79" s="967"/>
      <c r="AE79" s="967"/>
      <c r="AF79" s="967">
        <v>7</v>
      </c>
      <c r="AG79" s="967"/>
      <c r="AH79" s="967"/>
      <c r="AI79" s="967"/>
      <c r="AJ79" s="967"/>
      <c r="AK79" s="967" t="s">
        <v>531</v>
      </c>
      <c r="AL79" s="967"/>
      <c r="AM79" s="967"/>
      <c r="AN79" s="967"/>
      <c r="AO79" s="967"/>
      <c r="AP79" s="967" t="s">
        <v>531</v>
      </c>
      <c r="AQ79" s="967"/>
      <c r="AR79" s="967"/>
      <c r="AS79" s="967"/>
      <c r="AT79" s="967"/>
      <c r="AU79" s="967" t="s">
        <v>541</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549</v>
      </c>
      <c r="C80" s="971"/>
      <c r="D80" s="971"/>
      <c r="E80" s="971"/>
      <c r="F80" s="971"/>
      <c r="G80" s="971"/>
      <c r="H80" s="971"/>
      <c r="I80" s="971"/>
      <c r="J80" s="971"/>
      <c r="K80" s="971"/>
      <c r="L80" s="971"/>
      <c r="M80" s="971"/>
      <c r="N80" s="971"/>
      <c r="O80" s="971"/>
      <c r="P80" s="972"/>
      <c r="Q80" s="973">
        <v>213</v>
      </c>
      <c r="R80" s="967"/>
      <c r="S80" s="967"/>
      <c r="T80" s="967"/>
      <c r="U80" s="967"/>
      <c r="V80" s="967">
        <v>210</v>
      </c>
      <c r="W80" s="967"/>
      <c r="X80" s="967"/>
      <c r="Y80" s="967"/>
      <c r="Z80" s="967"/>
      <c r="AA80" s="967">
        <v>4</v>
      </c>
      <c r="AB80" s="967"/>
      <c r="AC80" s="967"/>
      <c r="AD80" s="967"/>
      <c r="AE80" s="967"/>
      <c r="AF80" s="967">
        <v>216</v>
      </c>
      <c r="AG80" s="967"/>
      <c r="AH80" s="967"/>
      <c r="AI80" s="967"/>
      <c r="AJ80" s="967"/>
      <c r="AK80" s="967" t="s">
        <v>544</v>
      </c>
      <c r="AL80" s="967"/>
      <c r="AM80" s="967"/>
      <c r="AN80" s="967"/>
      <c r="AO80" s="967"/>
      <c r="AP80" s="967" t="s">
        <v>550</v>
      </c>
      <c r="AQ80" s="967"/>
      <c r="AR80" s="967"/>
      <c r="AS80" s="967"/>
      <c r="AT80" s="967"/>
      <c r="AU80" s="967" t="s">
        <v>531</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551</v>
      </c>
      <c r="C81" s="971"/>
      <c r="D81" s="971"/>
      <c r="E81" s="971"/>
      <c r="F81" s="971"/>
      <c r="G81" s="971"/>
      <c r="H81" s="971"/>
      <c r="I81" s="971"/>
      <c r="J81" s="971"/>
      <c r="K81" s="971"/>
      <c r="L81" s="971"/>
      <c r="M81" s="971"/>
      <c r="N81" s="971"/>
      <c r="O81" s="971"/>
      <c r="P81" s="972"/>
      <c r="Q81" s="973">
        <v>1612</v>
      </c>
      <c r="R81" s="967"/>
      <c r="S81" s="967"/>
      <c r="T81" s="967"/>
      <c r="U81" s="967"/>
      <c r="V81" s="967">
        <v>1579</v>
      </c>
      <c r="W81" s="967"/>
      <c r="X81" s="967"/>
      <c r="Y81" s="967"/>
      <c r="Z81" s="967"/>
      <c r="AA81" s="967">
        <v>33</v>
      </c>
      <c r="AB81" s="967"/>
      <c r="AC81" s="967"/>
      <c r="AD81" s="967"/>
      <c r="AE81" s="967"/>
      <c r="AF81" s="967">
        <v>33</v>
      </c>
      <c r="AG81" s="967"/>
      <c r="AH81" s="967"/>
      <c r="AI81" s="967"/>
      <c r="AJ81" s="967"/>
      <c r="AK81" s="967" t="s">
        <v>531</v>
      </c>
      <c r="AL81" s="967"/>
      <c r="AM81" s="967"/>
      <c r="AN81" s="967"/>
      <c r="AO81" s="967"/>
      <c r="AP81" s="967">
        <v>3046</v>
      </c>
      <c r="AQ81" s="967"/>
      <c r="AR81" s="967"/>
      <c r="AS81" s="967"/>
      <c r="AT81" s="967"/>
      <c r="AU81" s="967">
        <v>198</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557</v>
      </c>
      <c r="C82" s="971"/>
      <c r="D82" s="971"/>
      <c r="E82" s="971"/>
      <c r="F82" s="971"/>
      <c r="G82" s="971"/>
      <c r="H82" s="971"/>
      <c r="I82" s="971"/>
      <c r="J82" s="971"/>
      <c r="K82" s="971"/>
      <c r="L82" s="971"/>
      <c r="M82" s="971"/>
      <c r="N82" s="971"/>
      <c r="O82" s="971"/>
      <c r="P82" s="972"/>
      <c r="Q82" s="973">
        <v>300</v>
      </c>
      <c r="R82" s="967"/>
      <c r="S82" s="967"/>
      <c r="T82" s="967"/>
      <c r="U82" s="967"/>
      <c r="V82" s="967">
        <v>225</v>
      </c>
      <c r="W82" s="967"/>
      <c r="X82" s="967"/>
      <c r="Y82" s="967"/>
      <c r="Z82" s="967"/>
      <c r="AA82" s="967">
        <v>74</v>
      </c>
      <c r="AB82" s="967"/>
      <c r="AC82" s="967"/>
      <c r="AD82" s="967"/>
      <c r="AE82" s="967"/>
      <c r="AF82" s="967">
        <v>74</v>
      </c>
      <c r="AG82" s="967"/>
      <c r="AH82" s="967"/>
      <c r="AI82" s="967"/>
      <c r="AJ82" s="967"/>
      <c r="AK82" s="967" t="s">
        <v>541</v>
      </c>
      <c r="AL82" s="967"/>
      <c r="AM82" s="967"/>
      <c r="AN82" s="967"/>
      <c r="AO82" s="967"/>
      <c r="AP82" s="967" t="s">
        <v>531</v>
      </c>
      <c r="AQ82" s="967"/>
      <c r="AR82" s="967"/>
      <c r="AS82" s="967"/>
      <c r="AT82" s="967"/>
      <c r="AU82" s="967" t="s">
        <v>531</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558</v>
      </c>
      <c r="C83" s="971"/>
      <c r="D83" s="971"/>
      <c r="E83" s="971"/>
      <c r="F83" s="971"/>
      <c r="G83" s="971"/>
      <c r="H83" s="971"/>
      <c r="I83" s="971"/>
      <c r="J83" s="971"/>
      <c r="K83" s="971"/>
      <c r="L83" s="971"/>
      <c r="M83" s="971"/>
      <c r="N83" s="971"/>
      <c r="O83" s="971"/>
      <c r="P83" s="972"/>
      <c r="Q83" s="973">
        <v>63</v>
      </c>
      <c r="R83" s="967"/>
      <c r="S83" s="967"/>
      <c r="T83" s="967"/>
      <c r="U83" s="967"/>
      <c r="V83" s="967">
        <v>4</v>
      </c>
      <c r="W83" s="967"/>
      <c r="X83" s="967"/>
      <c r="Y83" s="967"/>
      <c r="Z83" s="967"/>
      <c r="AA83" s="967">
        <v>59</v>
      </c>
      <c r="AB83" s="967"/>
      <c r="AC83" s="967"/>
      <c r="AD83" s="967"/>
      <c r="AE83" s="967"/>
      <c r="AF83" s="967">
        <v>59</v>
      </c>
      <c r="AG83" s="967"/>
      <c r="AH83" s="967"/>
      <c r="AI83" s="967"/>
      <c r="AJ83" s="967"/>
      <c r="AK83" s="967">
        <v>63</v>
      </c>
      <c r="AL83" s="967"/>
      <c r="AM83" s="967"/>
      <c r="AN83" s="967"/>
      <c r="AO83" s="967"/>
      <c r="AP83" s="967" t="s">
        <v>531</v>
      </c>
      <c r="AQ83" s="967"/>
      <c r="AR83" s="967"/>
      <c r="AS83" s="967"/>
      <c r="AT83" s="967"/>
      <c r="AU83" s="967" t="s">
        <v>531</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t="s">
        <v>556</v>
      </c>
      <c r="C84" s="971"/>
      <c r="D84" s="971"/>
      <c r="E84" s="971"/>
      <c r="F84" s="971"/>
      <c r="G84" s="971"/>
      <c r="H84" s="971"/>
      <c r="I84" s="971"/>
      <c r="J84" s="971"/>
      <c r="K84" s="971"/>
      <c r="L84" s="971"/>
      <c r="M84" s="971"/>
      <c r="N84" s="971"/>
      <c r="O84" s="971"/>
      <c r="P84" s="972"/>
      <c r="Q84" s="973">
        <v>169</v>
      </c>
      <c r="R84" s="967"/>
      <c r="S84" s="967"/>
      <c r="T84" s="967"/>
      <c r="U84" s="967"/>
      <c r="V84" s="967">
        <v>168</v>
      </c>
      <c r="W84" s="967"/>
      <c r="X84" s="967"/>
      <c r="Y84" s="967"/>
      <c r="Z84" s="967"/>
      <c r="AA84" s="967">
        <v>1</v>
      </c>
      <c r="AB84" s="967"/>
      <c r="AC84" s="967"/>
      <c r="AD84" s="967"/>
      <c r="AE84" s="967"/>
      <c r="AF84" s="967">
        <v>1</v>
      </c>
      <c r="AG84" s="967"/>
      <c r="AH84" s="967"/>
      <c r="AI84" s="967"/>
      <c r="AJ84" s="967"/>
      <c r="AK84" s="967">
        <v>1</v>
      </c>
      <c r="AL84" s="967"/>
      <c r="AM84" s="967"/>
      <c r="AN84" s="967"/>
      <c r="AO84" s="967"/>
      <c r="AP84" s="967" t="s">
        <v>531</v>
      </c>
      <c r="AQ84" s="967"/>
      <c r="AR84" s="967"/>
      <c r="AS84" s="967"/>
      <c r="AT84" s="967"/>
      <c r="AU84" s="967" t="s">
        <v>531</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t="s">
        <v>555</v>
      </c>
      <c r="C85" s="971"/>
      <c r="D85" s="971"/>
      <c r="E85" s="971"/>
      <c r="F85" s="971"/>
      <c r="G85" s="971"/>
      <c r="H85" s="971"/>
      <c r="I85" s="971"/>
      <c r="J85" s="971"/>
      <c r="K85" s="971"/>
      <c r="L85" s="971"/>
      <c r="M85" s="971"/>
      <c r="N85" s="971"/>
      <c r="O85" s="971"/>
      <c r="P85" s="972"/>
      <c r="Q85" s="973">
        <v>199353</v>
      </c>
      <c r="R85" s="967"/>
      <c r="S85" s="967"/>
      <c r="T85" s="967"/>
      <c r="U85" s="967"/>
      <c r="V85" s="967">
        <v>190721</v>
      </c>
      <c r="W85" s="967"/>
      <c r="X85" s="967"/>
      <c r="Y85" s="967"/>
      <c r="Z85" s="967"/>
      <c r="AA85" s="967">
        <v>8632</v>
      </c>
      <c r="AB85" s="967"/>
      <c r="AC85" s="967"/>
      <c r="AD85" s="967"/>
      <c r="AE85" s="967"/>
      <c r="AF85" s="967">
        <v>8632</v>
      </c>
      <c r="AG85" s="967"/>
      <c r="AH85" s="967"/>
      <c r="AI85" s="967"/>
      <c r="AJ85" s="967"/>
      <c r="AK85" s="967">
        <v>1404</v>
      </c>
      <c r="AL85" s="967"/>
      <c r="AM85" s="967"/>
      <c r="AN85" s="967"/>
      <c r="AO85" s="967"/>
      <c r="AP85" s="967" t="s">
        <v>531</v>
      </c>
      <c r="AQ85" s="967"/>
      <c r="AR85" s="967"/>
      <c r="AS85" s="967"/>
      <c r="AT85" s="967"/>
      <c r="AU85" s="967" t="s">
        <v>531</v>
      </c>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9374</v>
      </c>
      <c r="AG88" s="955"/>
      <c r="AH88" s="955"/>
      <c r="AI88" s="955"/>
      <c r="AJ88" s="955"/>
      <c r="AK88" s="959"/>
      <c r="AL88" s="959"/>
      <c r="AM88" s="959"/>
      <c r="AN88" s="959"/>
      <c r="AO88" s="959"/>
      <c r="AP88" s="955">
        <v>4997</v>
      </c>
      <c r="AQ88" s="955"/>
      <c r="AR88" s="955"/>
      <c r="AS88" s="955"/>
      <c r="AT88" s="955"/>
      <c r="AU88" s="955">
        <v>252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v>
      </c>
      <c r="CS102" s="947"/>
      <c r="CT102" s="947"/>
      <c r="CU102" s="947"/>
      <c r="CV102" s="948"/>
      <c r="CW102" s="946" t="s">
        <v>541</v>
      </c>
      <c r="CX102" s="947"/>
      <c r="CY102" s="947"/>
      <c r="CZ102" s="947"/>
      <c r="DA102" s="948"/>
      <c r="DB102" s="946" t="s">
        <v>541</v>
      </c>
      <c r="DC102" s="947"/>
      <c r="DD102" s="947"/>
      <c r="DE102" s="947"/>
      <c r="DF102" s="948"/>
      <c r="DG102" s="946" t="s">
        <v>550</v>
      </c>
      <c r="DH102" s="947"/>
      <c r="DI102" s="947"/>
      <c r="DJ102" s="947"/>
      <c r="DK102" s="948"/>
      <c r="DL102" s="946" t="s">
        <v>531</v>
      </c>
      <c r="DM102" s="947"/>
      <c r="DN102" s="947"/>
      <c r="DO102" s="947"/>
      <c r="DP102" s="948"/>
      <c r="DQ102" s="946" t="s">
        <v>544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288</v>
      </c>
      <c r="AG109" s="888"/>
      <c r="AH109" s="888"/>
      <c r="AI109" s="888"/>
      <c r="AJ109" s="889"/>
      <c r="AK109" s="890" t="s">
        <v>287</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288</v>
      </c>
      <c r="BW109" s="888"/>
      <c r="BX109" s="888"/>
      <c r="BY109" s="888"/>
      <c r="BZ109" s="889"/>
      <c r="CA109" s="890" t="s">
        <v>287</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288</v>
      </c>
      <c r="DM109" s="888"/>
      <c r="DN109" s="888"/>
      <c r="DO109" s="888"/>
      <c r="DP109" s="889"/>
      <c r="DQ109" s="890" t="s">
        <v>287</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287465</v>
      </c>
      <c r="AB110" s="873"/>
      <c r="AC110" s="873"/>
      <c r="AD110" s="873"/>
      <c r="AE110" s="874"/>
      <c r="AF110" s="875">
        <v>267737</v>
      </c>
      <c r="AG110" s="873"/>
      <c r="AH110" s="873"/>
      <c r="AI110" s="873"/>
      <c r="AJ110" s="874"/>
      <c r="AK110" s="875">
        <v>278641</v>
      </c>
      <c r="AL110" s="873"/>
      <c r="AM110" s="873"/>
      <c r="AN110" s="873"/>
      <c r="AO110" s="874"/>
      <c r="AP110" s="876">
        <v>12.6</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3441933</v>
      </c>
      <c r="BR110" s="800"/>
      <c r="BS110" s="800"/>
      <c r="BT110" s="800"/>
      <c r="BU110" s="800"/>
      <c r="BV110" s="800">
        <v>3470593</v>
      </c>
      <c r="BW110" s="800"/>
      <c r="BX110" s="800"/>
      <c r="BY110" s="800"/>
      <c r="BZ110" s="800"/>
      <c r="CA110" s="800">
        <v>3430467</v>
      </c>
      <c r="CB110" s="800"/>
      <c r="CC110" s="800"/>
      <c r="CD110" s="800"/>
      <c r="CE110" s="800"/>
      <c r="CF110" s="861">
        <v>154.69999999999999</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22844</v>
      </c>
      <c r="BR112" s="771"/>
      <c r="BS112" s="771"/>
      <c r="BT112" s="771"/>
      <c r="BU112" s="771"/>
      <c r="BV112" s="771">
        <v>42161</v>
      </c>
      <c r="BW112" s="771"/>
      <c r="BX112" s="771"/>
      <c r="BY112" s="771"/>
      <c r="BZ112" s="771"/>
      <c r="CA112" s="771">
        <v>581410</v>
      </c>
      <c r="CB112" s="771"/>
      <c r="CC112" s="771"/>
      <c r="CD112" s="771"/>
      <c r="CE112" s="771"/>
      <c r="CF112" s="848">
        <v>26.2</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11590</v>
      </c>
      <c r="AB113" s="909"/>
      <c r="AC113" s="909"/>
      <c r="AD113" s="909"/>
      <c r="AE113" s="910"/>
      <c r="AF113" s="911">
        <v>8458</v>
      </c>
      <c r="AG113" s="909"/>
      <c r="AH113" s="909"/>
      <c r="AI113" s="909"/>
      <c r="AJ113" s="910"/>
      <c r="AK113" s="911">
        <v>11408</v>
      </c>
      <c r="AL113" s="909"/>
      <c r="AM113" s="909"/>
      <c r="AN113" s="909"/>
      <c r="AO113" s="910"/>
      <c r="AP113" s="912">
        <v>0.5</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258214</v>
      </c>
      <c r="BR113" s="771"/>
      <c r="BS113" s="771"/>
      <c r="BT113" s="771"/>
      <c r="BU113" s="771"/>
      <c r="BV113" s="771">
        <v>294733</v>
      </c>
      <c r="BW113" s="771"/>
      <c r="BX113" s="771"/>
      <c r="BY113" s="771"/>
      <c r="BZ113" s="771"/>
      <c r="CA113" s="771">
        <v>252332</v>
      </c>
      <c r="CB113" s="771"/>
      <c r="CC113" s="771"/>
      <c r="CD113" s="771"/>
      <c r="CE113" s="771"/>
      <c r="CF113" s="848">
        <v>11.4</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32332</v>
      </c>
      <c r="AB114" s="784"/>
      <c r="AC114" s="784"/>
      <c r="AD114" s="784"/>
      <c r="AE114" s="785"/>
      <c r="AF114" s="786">
        <v>43324</v>
      </c>
      <c r="AG114" s="784"/>
      <c r="AH114" s="784"/>
      <c r="AI114" s="784"/>
      <c r="AJ114" s="785"/>
      <c r="AK114" s="786">
        <v>56106</v>
      </c>
      <c r="AL114" s="784"/>
      <c r="AM114" s="784"/>
      <c r="AN114" s="784"/>
      <c r="AO114" s="785"/>
      <c r="AP114" s="754">
        <v>2.5</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800669</v>
      </c>
      <c r="BR114" s="771"/>
      <c r="BS114" s="771"/>
      <c r="BT114" s="771"/>
      <c r="BU114" s="771"/>
      <c r="BV114" s="771">
        <v>869327</v>
      </c>
      <c r="BW114" s="771"/>
      <c r="BX114" s="771"/>
      <c r="BY114" s="771"/>
      <c r="BZ114" s="771"/>
      <c r="CA114" s="771">
        <v>676753</v>
      </c>
      <c r="CB114" s="771"/>
      <c r="CC114" s="771"/>
      <c r="CD114" s="771"/>
      <c r="CE114" s="771"/>
      <c r="CF114" s="848">
        <v>30.5</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331387</v>
      </c>
      <c r="AB117" s="895"/>
      <c r="AC117" s="895"/>
      <c r="AD117" s="895"/>
      <c r="AE117" s="896"/>
      <c r="AF117" s="898">
        <v>319519</v>
      </c>
      <c r="AG117" s="895"/>
      <c r="AH117" s="895"/>
      <c r="AI117" s="895"/>
      <c r="AJ117" s="896"/>
      <c r="AK117" s="898">
        <v>346155</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288</v>
      </c>
      <c r="AG118" s="888"/>
      <c r="AH118" s="888"/>
      <c r="AI118" s="888"/>
      <c r="AJ118" s="889"/>
      <c r="AK118" s="890" t="s">
        <v>287</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4523660</v>
      </c>
      <c r="BR118" s="858"/>
      <c r="BS118" s="858"/>
      <c r="BT118" s="858"/>
      <c r="BU118" s="858"/>
      <c r="BV118" s="858">
        <v>4676814</v>
      </c>
      <c r="BW118" s="858"/>
      <c r="BX118" s="858"/>
      <c r="BY118" s="858"/>
      <c r="BZ118" s="858"/>
      <c r="CA118" s="858">
        <v>4940962</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3536898</v>
      </c>
      <c r="BR119" s="800"/>
      <c r="BS119" s="800"/>
      <c r="BT119" s="800"/>
      <c r="BU119" s="800"/>
      <c r="BV119" s="800">
        <v>3511344</v>
      </c>
      <c r="BW119" s="800"/>
      <c r="BX119" s="800"/>
      <c r="BY119" s="800"/>
      <c r="BZ119" s="800"/>
      <c r="CA119" s="800">
        <v>3312727</v>
      </c>
      <c r="CB119" s="800"/>
      <c r="CC119" s="800"/>
      <c r="CD119" s="800"/>
      <c r="CE119" s="800"/>
      <c r="CF119" s="861">
        <v>149.4</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22844</v>
      </c>
      <c r="DH120" s="800"/>
      <c r="DI120" s="800"/>
      <c r="DJ120" s="800"/>
      <c r="DK120" s="800"/>
      <c r="DL120" s="800">
        <v>42161</v>
      </c>
      <c r="DM120" s="800"/>
      <c r="DN120" s="800"/>
      <c r="DO120" s="800"/>
      <c r="DP120" s="800"/>
      <c r="DQ120" s="800">
        <v>581410</v>
      </c>
      <c r="DR120" s="800"/>
      <c r="DS120" s="800"/>
      <c r="DT120" s="800"/>
      <c r="DU120" s="800"/>
      <c r="DV120" s="801">
        <v>26.2</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2864507</v>
      </c>
      <c r="BR121" s="858"/>
      <c r="BS121" s="858"/>
      <c r="BT121" s="858"/>
      <c r="BU121" s="858"/>
      <c r="BV121" s="858">
        <v>2888375</v>
      </c>
      <c r="BW121" s="858"/>
      <c r="BX121" s="858"/>
      <c r="BY121" s="858"/>
      <c r="BZ121" s="858"/>
      <c r="CA121" s="858">
        <v>2827559</v>
      </c>
      <c r="CB121" s="858"/>
      <c r="CC121" s="858"/>
      <c r="CD121" s="858"/>
      <c r="CE121" s="858"/>
      <c r="CF121" s="859">
        <v>127.5</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439</v>
      </c>
      <c r="BP122" s="838"/>
      <c r="BQ122" s="839">
        <v>6401405</v>
      </c>
      <c r="BR122" s="840"/>
      <c r="BS122" s="840"/>
      <c r="BT122" s="840"/>
      <c r="BU122" s="840"/>
      <c r="BV122" s="840">
        <v>6399719</v>
      </c>
      <c r="BW122" s="840"/>
      <c r="BX122" s="840"/>
      <c r="BY122" s="840"/>
      <c r="BZ122" s="840"/>
      <c r="CA122" s="840">
        <v>6140286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2524111</v>
      </c>
      <c r="AB129" s="784"/>
      <c r="AC129" s="784"/>
      <c r="AD129" s="784"/>
      <c r="AE129" s="785"/>
      <c r="AF129" s="786">
        <v>2500943</v>
      </c>
      <c r="AG129" s="784"/>
      <c r="AH129" s="784"/>
      <c r="AI129" s="784"/>
      <c r="AJ129" s="785"/>
      <c r="AK129" s="786">
        <v>2474188</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3.6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254152</v>
      </c>
      <c r="AB130" s="784"/>
      <c r="AC130" s="784"/>
      <c r="AD130" s="784"/>
      <c r="AE130" s="785"/>
      <c r="AF130" s="786">
        <v>242929</v>
      </c>
      <c r="AG130" s="784"/>
      <c r="AH130" s="784"/>
      <c r="AI130" s="784"/>
      <c r="AJ130" s="785"/>
      <c r="AK130" s="786">
        <v>257316</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2269959</v>
      </c>
      <c r="AB131" s="717"/>
      <c r="AC131" s="717"/>
      <c r="AD131" s="717"/>
      <c r="AE131" s="718"/>
      <c r="AF131" s="719">
        <v>2258014</v>
      </c>
      <c r="AG131" s="717"/>
      <c r="AH131" s="717"/>
      <c r="AI131" s="717"/>
      <c r="AJ131" s="718"/>
      <c r="AK131" s="719">
        <v>2216872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3.402484362</v>
      </c>
      <c r="AB132" s="740"/>
      <c r="AC132" s="740"/>
      <c r="AD132" s="740"/>
      <c r="AE132" s="741"/>
      <c r="AF132" s="742">
        <v>3.3919187389999998</v>
      </c>
      <c r="AG132" s="740"/>
      <c r="AH132" s="740"/>
      <c r="AI132" s="740"/>
      <c r="AJ132" s="741"/>
      <c r="AK132" s="742">
        <v>4.0074032239999999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4.2</v>
      </c>
      <c r="AB133" s="749"/>
      <c r="AC133" s="749"/>
      <c r="AD133" s="749"/>
      <c r="AE133" s="750"/>
      <c r="AF133" s="748">
        <v>3.6</v>
      </c>
      <c r="AG133" s="749"/>
      <c r="AH133" s="749"/>
      <c r="AI133" s="749"/>
      <c r="AJ133" s="750"/>
      <c r="AK133" s="748">
        <v>3.6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2" zoomScaleNormal="85" zoomScaleSheetLayoutView="55" workbookViewId="0">
      <selection activeCell="AH51" sqref="AH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700534</v>
      </c>
      <c r="L9" s="264">
        <v>81221</v>
      </c>
      <c r="M9" s="265">
        <v>110200</v>
      </c>
      <c r="N9" s="266">
        <v>-26.3</v>
      </c>
    </row>
    <row r="10" spans="1:16">
      <c r="A10" s="248"/>
      <c r="B10" s="244"/>
      <c r="C10" s="244"/>
      <c r="D10" s="244"/>
      <c r="E10" s="244"/>
      <c r="F10" s="244"/>
      <c r="G10" s="1133" t="s">
        <v>472</v>
      </c>
      <c r="H10" s="1134"/>
      <c r="I10" s="1134"/>
      <c r="J10" s="1135"/>
      <c r="K10" s="267">
        <v>121361</v>
      </c>
      <c r="L10" s="268">
        <v>14071</v>
      </c>
      <c r="M10" s="269">
        <v>10910</v>
      </c>
      <c r="N10" s="270">
        <v>29</v>
      </c>
    </row>
    <row r="11" spans="1:16" ht="13.5" customHeight="1">
      <c r="A11" s="248"/>
      <c r="B11" s="244"/>
      <c r="C11" s="244"/>
      <c r="D11" s="244"/>
      <c r="E11" s="244"/>
      <c r="F11" s="244"/>
      <c r="G11" s="1133" t="s">
        <v>473</v>
      </c>
      <c r="H11" s="1134"/>
      <c r="I11" s="1134"/>
      <c r="J11" s="1135"/>
      <c r="K11" s="267">
        <v>12032</v>
      </c>
      <c r="L11" s="268">
        <v>1395</v>
      </c>
      <c r="M11" s="269">
        <v>15361</v>
      </c>
      <c r="N11" s="270">
        <v>-90.9</v>
      </c>
    </row>
    <row r="12" spans="1:16" ht="13.5" customHeight="1">
      <c r="A12" s="248"/>
      <c r="B12" s="244"/>
      <c r="C12" s="244"/>
      <c r="D12" s="244"/>
      <c r="E12" s="244"/>
      <c r="F12" s="244"/>
      <c r="G12" s="1133" t="s">
        <v>474</v>
      </c>
      <c r="H12" s="1134"/>
      <c r="I12" s="1134"/>
      <c r="J12" s="1135"/>
      <c r="K12" s="267" t="s">
        <v>475</v>
      </c>
      <c r="L12" s="268" t="s">
        <v>475</v>
      </c>
      <c r="M12" s="269">
        <v>1384</v>
      </c>
      <c r="N12" s="270" t="s">
        <v>475</v>
      </c>
    </row>
    <row r="13" spans="1:16" ht="13.5" customHeight="1">
      <c r="A13" s="248"/>
      <c r="B13" s="244"/>
      <c r="C13" s="244"/>
      <c r="D13" s="244"/>
      <c r="E13" s="244"/>
      <c r="F13" s="244"/>
      <c r="G13" s="1133" t="s">
        <v>476</v>
      </c>
      <c r="H13" s="1134"/>
      <c r="I13" s="1134"/>
      <c r="J13" s="1135"/>
      <c r="K13" s="267" t="s">
        <v>475</v>
      </c>
      <c r="L13" s="268" t="s">
        <v>475</v>
      </c>
      <c r="M13" s="269" t="s">
        <v>475</v>
      </c>
      <c r="N13" s="270" t="s">
        <v>475</v>
      </c>
    </row>
    <row r="14" spans="1:16" ht="13.5" customHeight="1">
      <c r="A14" s="248"/>
      <c r="B14" s="244"/>
      <c r="C14" s="244"/>
      <c r="D14" s="244"/>
      <c r="E14" s="244"/>
      <c r="F14" s="244"/>
      <c r="G14" s="1133" t="s">
        <v>477</v>
      </c>
      <c r="H14" s="1134"/>
      <c r="I14" s="1134"/>
      <c r="J14" s="1135"/>
      <c r="K14" s="267" t="s">
        <v>475</v>
      </c>
      <c r="L14" s="268" t="s">
        <v>475</v>
      </c>
      <c r="M14" s="269">
        <v>5179</v>
      </c>
      <c r="N14" s="270" t="s">
        <v>475</v>
      </c>
    </row>
    <row r="15" spans="1:16" ht="13.5" customHeight="1">
      <c r="A15" s="248"/>
      <c r="B15" s="244"/>
      <c r="C15" s="244"/>
      <c r="D15" s="244"/>
      <c r="E15" s="244"/>
      <c r="F15" s="244"/>
      <c r="G15" s="1133" t="s">
        <v>478</v>
      </c>
      <c r="H15" s="1134"/>
      <c r="I15" s="1134"/>
      <c r="J15" s="1135"/>
      <c r="K15" s="267" t="s">
        <v>475</v>
      </c>
      <c r="L15" s="268" t="s">
        <v>475</v>
      </c>
      <c r="M15" s="269">
        <v>2730</v>
      </c>
      <c r="N15" s="270" t="s">
        <v>475</v>
      </c>
    </row>
    <row r="16" spans="1:16">
      <c r="A16" s="248"/>
      <c r="B16" s="244"/>
      <c r="C16" s="244"/>
      <c r="D16" s="244"/>
      <c r="E16" s="244"/>
      <c r="F16" s="244"/>
      <c r="G16" s="1136" t="s">
        <v>479</v>
      </c>
      <c r="H16" s="1137"/>
      <c r="I16" s="1137"/>
      <c r="J16" s="1138"/>
      <c r="K16" s="268">
        <v>-71563</v>
      </c>
      <c r="L16" s="268">
        <v>-8297</v>
      </c>
      <c r="M16" s="269">
        <v>-11587</v>
      </c>
      <c r="N16" s="270">
        <v>-28.4</v>
      </c>
    </row>
    <row r="17" spans="1:16">
      <c r="A17" s="248"/>
      <c r="B17" s="244"/>
      <c r="C17" s="244"/>
      <c r="D17" s="244"/>
      <c r="E17" s="244"/>
      <c r="F17" s="244"/>
      <c r="G17" s="1136" t="s">
        <v>170</v>
      </c>
      <c r="H17" s="1137"/>
      <c r="I17" s="1137"/>
      <c r="J17" s="1138"/>
      <c r="K17" s="268">
        <v>762364</v>
      </c>
      <c r="L17" s="268">
        <v>88390</v>
      </c>
      <c r="M17" s="269">
        <v>134177</v>
      </c>
      <c r="N17" s="270">
        <v>-34.1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9.51</v>
      </c>
      <c r="L21" s="281">
        <v>12.44</v>
      </c>
      <c r="M21" s="282">
        <v>-2.93</v>
      </c>
      <c r="N21" s="249"/>
      <c r="O21" s="283"/>
      <c r="P21" s="279"/>
    </row>
    <row r="22" spans="1:16" s="284" customFormat="1">
      <c r="A22" s="279"/>
      <c r="B22" s="249"/>
      <c r="C22" s="249"/>
      <c r="D22" s="249"/>
      <c r="E22" s="249"/>
      <c r="F22" s="249"/>
      <c r="G22" s="1130" t="s">
        <v>485</v>
      </c>
      <c r="H22" s="1131"/>
      <c r="I22" s="1131"/>
      <c r="J22" s="1132"/>
      <c r="K22" s="285">
        <v>92.7</v>
      </c>
      <c r="L22" s="286">
        <v>95.1</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278641</v>
      </c>
      <c r="L32" s="294">
        <v>32306</v>
      </c>
      <c r="M32" s="295">
        <v>69383</v>
      </c>
      <c r="N32" s="296">
        <v>-53.4</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t="s">
        <v>475</v>
      </c>
      <c r="N34" s="296" t="s">
        <v>475</v>
      </c>
    </row>
    <row r="35" spans="1:16" ht="27" customHeight="1">
      <c r="A35" s="248"/>
      <c r="B35" s="244"/>
      <c r="C35" s="244"/>
      <c r="D35" s="244"/>
      <c r="E35" s="244"/>
      <c r="F35" s="244"/>
      <c r="G35" s="1121" t="s">
        <v>491</v>
      </c>
      <c r="H35" s="1122"/>
      <c r="I35" s="1122"/>
      <c r="J35" s="1123"/>
      <c r="K35" s="294">
        <v>11408</v>
      </c>
      <c r="L35" s="294">
        <v>1323</v>
      </c>
      <c r="M35" s="295">
        <v>19734</v>
      </c>
      <c r="N35" s="296">
        <v>-93.3</v>
      </c>
    </row>
    <row r="36" spans="1:16" ht="27" customHeight="1">
      <c r="A36" s="248"/>
      <c r="B36" s="244"/>
      <c r="C36" s="244"/>
      <c r="D36" s="244"/>
      <c r="E36" s="244"/>
      <c r="F36" s="244"/>
      <c r="G36" s="1121" t="s">
        <v>492</v>
      </c>
      <c r="H36" s="1122"/>
      <c r="I36" s="1122"/>
      <c r="J36" s="1123"/>
      <c r="K36" s="294">
        <v>56106</v>
      </c>
      <c r="L36" s="294">
        <v>6505</v>
      </c>
      <c r="M36" s="295">
        <v>4902</v>
      </c>
      <c r="N36" s="296">
        <v>32.700000000000003</v>
      </c>
    </row>
    <row r="37" spans="1:16" ht="13.5" customHeight="1">
      <c r="A37" s="248"/>
      <c r="B37" s="244"/>
      <c r="C37" s="244"/>
      <c r="D37" s="244"/>
      <c r="E37" s="244"/>
      <c r="F37" s="244"/>
      <c r="G37" s="1121" t="s">
        <v>493</v>
      </c>
      <c r="H37" s="1122"/>
      <c r="I37" s="1122"/>
      <c r="J37" s="1123"/>
      <c r="K37" s="294" t="s">
        <v>475</v>
      </c>
      <c r="L37" s="294" t="s">
        <v>475</v>
      </c>
      <c r="M37" s="295">
        <v>1542</v>
      </c>
      <c r="N37" s="296" t="s">
        <v>475</v>
      </c>
    </row>
    <row r="38" spans="1:16" ht="27" customHeight="1">
      <c r="A38" s="248"/>
      <c r="B38" s="244"/>
      <c r="C38" s="244"/>
      <c r="D38" s="244"/>
      <c r="E38" s="244"/>
      <c r="F38" s="244"/>
      <c r="G38" s="1124" t="s">
        <v>494</v>
      </c>
      <c r="H38" s="1125"/>
      <c r="I38" s="1125"/>
      <c r="J38" s="1126"/>
      <c r="K38" s="297" t="s">
        <v>475</v>
      </c>
      <c r="L38" s="297" t="s">
        <v>475</v>
      </c>
      <c r="M38" s="298">
        <v>13</v>
      </c>
      <c r="N38" s="299" t="s">
        <v>475</v>
      </c>
      <c r="O38" s="293"/>
    </row>
    <row r="39" spans="1:16">
      <c r="A39" s="248"/>
      <c r="B39" s="244"/>
      <c r="C39" s="244"/>
      <c r="D39" s="244"/>
      <c r="E39" s="244"/>
      <c r="F39" s="244"/>
      <c r="G39" s="1124" t="s">
        <v>495</v>
      </c>
      <c r="H39" s="1125"/>
      <c r="I39" s="1125"/>
      <c r="J39" s="1126"/>
      <c r="K39" s="300" t="s">
        <v>475</v>
      </c>
      <c r="L39" s="300" t="s">
        <v>475</v>
      </c>
      <c r="M39" s="301">
        <v>-2613</v>
      </c>
      <c r="N39" s="302" t="s">
        <v>475</v>
      </c>
      <c r="O39" s="293"/>
    </row>
    <row r="40" spans="1:16" ht="27" customHeight="1">
      <c r="A40" s="248"/>
      <c r="B40" s="244"/>
      <c r="C40" s="244"/>
      <c r="D40" s="244"/>
      <c r="E40" s="244"/>
      <c r="F40" s="244"/>
      <c r="G40" s="1121" t="s">
        <v>496</v>
      </c>
      <c r="H40" s="1122"/>
      <c r="I40" s="1122"/>
      <c r="J40" s="1123"/>
      <c r="K40" s="300">
        <v>-257316</v>
      </c>
      <c r="L40" s="300">
        <v>-29834</v>
      </c>
      <c r="M40" s="301">
        <v>-64897</v>
      </c>
      <c r="N40" s="302">
        <v>-54</v>
      </c>
      <c r="O40" s="293"/>
    </row>
    <row r="41" spans="1:16">
      <c r="A41" s="248"/>
      <c r="B41" s="244"/>
      <c r="C41" s="244"/>
      <c r="D41" s="244"/>
      <c r="E41" s="244"/>
      <c r="F41" s="244"/>
      <c r="G41" s="1127" t="s">
        <v>282</v>
      </c>
      <c r="H41" s="1128"/>
      <c r="I41" s="1128"/>
      <c r="J41" s="1129"/>
      <c r="K41" s="294">
        <v>88839</v>
      </c>
      <c r="L41" s="300">
        <v>10300</v>
      </c>
      <c r="M41" s="301">
        <v>28065</v>
      </c>
      <c r="N41" s="302">
        <v>-63.3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751572</v>
      </c>
      <c r="J51" s="320">
        <v>84031</v>
      </c>
      <c r="K51" s="321">
        <v>93.5</v>
      </c>
      <c r="L51" s="322">
        <v>133616</v>
      </c>
      <c r="M51" s="323">
        <v>21.6</v>
      </c>
      <c r="N51" s="324">
        <v>71.900000000000006</v>
      </c>
    </row>
    <row r="52" spans="1:14">
      <c r="A52" s="248"/>
      <c r="B52" s="244"/>
      <c r="C52" s="244"/>
      <c r="D52" s="244"/>
      <c r="E52" s="244"/>
      <c r="F52" s="244"/>
      <c r="G52" s="325"/>
      <c r="H52" s="326" t="s">
        <v>507</v>
      </c>
      <c r="I52" s="327">
        <v>228814</v>
      </c>
      <c r="J52" s="328">
        <v>25583</v>
      </c>
      <c r="K52" s="329">
        <v>69.3</v>
      </c>
      <c r="L52" s="330">
        <v>57933</v>
      </c>
      <c r="M52" s="331">
        <v>-10.7</v>
      </c>
      <c r="N52" s="332">
        <v>80</v>
      </c>
    </row>
    <row r="53" spans="1:14">
      <c r="A53" s="248"/>
      <c r="B53" s="244"/>
      <c r="C53" s="244"/>
      <c r="D53" s="244"/>
      <c r="E53" s="244"/>
      <c r="F53" s="244"/>
      <c r="G53" s="310" t="s">
        <v>508</v>
      </c>
      <c r="H53" s="311"/>
      <c r="I53" s="319">
        <v>653029</v>
      </c>
      <c r="J53" s="320">
        <v>73639</v>
      </c>
      <c r="K53" s="321">
        <v>-12.4</v>
      </c>
      <c r="L53" s="322">
        <v>92021</v>
      </c>
      <c r="M53" s="323">
        <v>-31.1</v>
      </c>
      <c r="N53" s="324">
        <v>18.7</v>
      </c>
    </row>
    <row r="54" spans="1:14">
      <c r="A54" s="248"/>
      <c r="B54" s="244"/>
      <c r="C54" s="244"/>
      <c r="D54" s="244"/>
      <c r="E54" s="244"/>
      <c r="F54" s="244"/>
      <c r="G54" s="325"/>
      <c r="H54" s="326" t="s">
        <v>507</v>
      </c>
      <c r="I54" s="327">
        <v>246123</v>
      </c>
      <c r="J54" s="328">
        <v>27754</v>
      </c>
      <c r="K54" s="329">
        <v>8.5</v>
      </c>
      <c r="L54" s="330">
        <v>52579</v>
      </c>
      <c r="M54" s="331">
        <v>-9.1999999999999993</v>
      </c>
      <c r="N54" s="332">
        <v>17.7</v>
      </c>
    </row>
    <row r="55" spans="1:14">
      <c r="A55" s="248"/>
      <c r="B55" s="244"/>
      <c r="C55" s="244"/>
      <c r="D55" s="244"/>
      <c r="E55" s="244"/>
      <c r="F55" s="244"/>
      <c r="G55" s="310" t="s">
        <v>509</v>
      </c>
      <c r="H55" s="311"/>
      <c r="I55" s="319">
        <v>445840</v>
      </c>
      <c r="J55" s="320">
        <v>50687</v>
      </c>
      <c r="K55" s="321">
        <v>-31.2</v>
      </c>
      <c r="L55" s="322">
        <v>94828</v>
      </c>
      <c r="M55" s="323">
        <v>3.1</v>
      </c>
      <c r="N55" s="324">
        <v>-34.299999999999997</v>
      </c>
    </row>
    <row r="56" spans="1:14">
      <c r="A56" s="248"/>
      <c r="B56" s="244"/>
      <c r="C56" s="244"/>
      <c r="D56" s="244"/>
      <c r="E56" s="244"/>
      <c r="F56" s="244"/>
      <c r="G56" s="325"/>
      <c r="H56" s="326" t="s">
        <v>507</v>
      </c>
      <c r="I56" s="327">
        <v>347636</v>
      </c>
      <c r="J56" s="328">
        <v>39522</v>
      </c>
      <c r="K56" s="329">
        <v>42.4</v>
      </c>
      <c r="L56" s="330">
        <v>55133</v>
      </c>
      <c r="M56" s="331">
        <v>4.9000000000000004</v>
      </c>
      <c r="N56" s="332">
        <v>37.5</v>
      </c>
    </row>
    <row r="57" spans="1:14">
      <c r="A57" s="248"/>
      <c r="B57" s="244"/>
      <c r="C57" s="244"/>
      <c r="D57" s="244"/>
      <c r="E57" s="244"/>
      <c r="F57" s="244"/>
      <c r="G57" s="310" t="s">
        <v>510</v>
      </c>
      <c r="H57" s="311"/>
      <c r="I57" s="319">
        <v>527969</v>
      </c>
      <c r="J57" s="320">
        <v>60630</v>
      </c>
      <c r="K57" s="321">
        <v>19.600000000000001</v>
      </c>
      <c r="L57" s="322">
        <v>119674</v>
      </c>
      <c r="M57" s="323">
        <v>26.2</v>
      </c>
      <c r="N57" s="324">
        <v>-6.6</v>
      </c>
    </row>
    <row r="58" spans="1:14">
      <c r="A58" s="248"/>
      <c r="B58" s="244"/>
      <c r="C58" s="244"/>
      <c r="D58" s="244"/>
      <c r="E58" s="244"/>
      <c r="F58" s="244"/>
      <c r="G58" s="325"/>
      <c r="H58" s="326" t="s">
        <v>507</v>
      </c>
      <c r="I58" s="327">
        <v>262772</v>
      </c>
      <c r="J58" s="328">
        <v>30176</v>
      </c>
      <c r="K58" s="329">
        <v>-23.6</v>
      </c>
      <c r="L58" s="330">
        <v>57803</v>
      </c>
      <c r="M58" s="331">
        <v>4.8</v>
      </c>
      <c r="N58" s="332">
        <v>-28.4</v>
      </c>
    </row>
    <row r="59" spans="1:14">
      <c r="A59" s="248"/>
      <c r="B59" s="244"/>
      <c r="C59" s="244"/>
      <c r="D59" s="244"/>
      <c r="E59" s="244"/>
      <c r="F59" s="244"/>
      <c r="G59" s="310" t="s">
        <v>511</v>
      </c>
      <c r="H59" s="311"/>
      <c r="I59" s="319">
        <v>576196</v>
      </c>
      <c r="J59" s="320">
        <v>66805</v>
      </c>
      <c r="K59" s="321">
        <v>10.199999999999999</v>
      </c>
      <c r="L59" s="322">
        <v>119685</v>
      </c>
      <c r="M59" s="323">
        <v>0</v>
      </c>
      <c r="N59" s="324">
        <v>10.199999999999999</v>
      </c>
    </row>
    <row r="60" spans="1:14">
      <c r="A60" s="248"/>
      <c r="B60" s="244"/>
      <c r="C60" s="244"/>
      <c r="D60" s="244"/>
      <c r="E60" s="244"/>
      <c r="F60" s="244"/>
      <c r="G60" s="325"/>
      <c r="H60" s="326" t="s">
        <v>507</v>
      </c>
      <c r="I60" s="333">
        <v>513028</v>
      </c>
      <c r="J60" s="328">
        <v>59482</v>
      </c>
      <c r="K60" s="329">
        <v>97.1</v>
      </c>
      <c r="L60" s="330">
        <v>68464</v>
      </c>
      <c r="M60" s="331">
        <v>18.399999999999999</v>
      </c>
      <c r="N60" s="332">
        <v>78.7</v>
      </c>
    </row>
    <row r="61" spans="1:14">
      <c r="A61" s="248"/>
      <c r="B61" s="244"/>
      <c r="C61" s="244"/>
      <c r="D61" s="244"/>
      <c r="E61" s="244"/>
      <c r="F61" s="244"/>
      <c r="G61" s="310" t="s">
        <v>512</v>
      </c>
      <c r="H61" s="334"/>
      <c r="I61" s="335">
        <v>590921</v>
      </c>
      <c r="J61" s="336">
        <v>67158</v>
      </c>
      <c r="K61" s="337">
        <v>15.9</v>
      </c>
      <c r="L61" s="338">
        <v>111965</v>
      </c>
      <c r="M61" s="339">
        <v>4</v>
      </c>
      <c r="N61" s="324">
        <v>11.9</v>
      </c>
    </row>
    <row r="62" spans="1:14">
      <c r="A62" s="248"/>
      <c r="B62" s="244"/>
      <c r="C62" s="244"/>
      <c r="D62" s="244"/>
      <c r="E62" s="244"/>
      <c r="F62" s="244"/>
      <c r="G62" s="325"/>
      <c r="H62" s="326" t="s">
        <v>507</v>
      </c>
      <c r="I62" s="327">
        <v>319675</v>
      </c>
      <c r="J62" s="328">
        <v>36503</v>
      </c>
      <c r="K62" s="329">
        <v>38.700000000000003</v>
      </c>
      <c r="L62" s="330">
        <v>58382</v>
      </c>
      <c r="M62" s="331">
        <v>1.6</v>
      </c>
      <c r="N62" s="332">
        <v>37.1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61.42</v>
      </c>
      <c r="G47" s="12">
        <v>65.349999999999994</v>
      </c>
      <c r="H47" s="12">
        <v>65.540000000000006</v>
      </c>
      <c r="I47" s="12">
        <v>65.709999999999994</v>
      </c>
      <c r="J47" s="13">
        <v>60.64</v>
      </c>
    </row>
    <row r="48" spans="2:10" ht="57.75" customHeight="1">
      <c r="B48" s="14"/>
      <c r="C48" s="1141" t="s">
        <v>4</v>
      </c>
      <c r="D48" s="1141"/>
      <c r="E48" s="1142"/>
      <c r="F48" s="15">
        <v>7.53</v>
      </c>
      <c r="G48" s="16">
        <v>5.54</v>
      </c>
      <c r="H48" s="16">
        <v>6.17</v>
      </c>
      <c r="I48" s="16">
        <v>7.81</v>
      </c>
      <c r="J48" s="17">
        <v>8.44</v>
      </c>
    </row>
    <row r="49" spans="2:10" ht="57.75" customHeight="1" thickBot="1">
      <c r="B49" s="18"/>
      <c r="C49" s="1143" t="s">
        <v>5</v>
      </c>
      <c r="D49" s="1143"/>
      <c r="E49" s="1144"/>
      <c r="F49" s="19">
        <v>8.52</v>
      </c>
      <c r="G49" s="20">
        <v>2.35</v>
      </c>
      <c r="H49" s="20" t="s">
        <v>519</v>
      </c>
      <c r="I49" s="20">
        <v>1.1499999999999999</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7.39</v>
      </c>
      <c r="G34" s="33">
        <v>5.31</v>
      </c>
      <c r="H34" s="33">
        <v>5.97</v>
      </c>
      <c r="I34" s="33">
        <v>7.5</v>
      </c>
      <c r="J34" s="34">
        <v>8.32</v>
      </c>
      <c r="K34" s="22"/>
      <c r="L34" s="22"/>
      <c r="M34" s="22"/>
      <c r="N34" s="22"/>
      <c r="O34" s="22"/>
      <c r="P34" s="22"/>
    </row>
    <row r="35" spans="1:16" ht="39" customHeight="1">
      <c r="A35" s="22"/>
      <c r="B35" s="35"/>
      <c r="C35" s="1145" t="s">
        <v>522</v>
      </c>
      <c r="D35" s="1146"/>
      <c r="E35" s="1147"/>
      <c r="F35" s="36">
        <v>0.94</v>
      </c>
      <c r="G35" s="37">
        <v>0.44</v>
      </c>
      <c r="H35" s="37">
        <v>0.7</v>
      </c>
      <c r="I35" s="37">
        <v>0.56000000000000005</v>
      </c>
      <c r="J35" s="38">
        <v>1.19</v>
      </c>
      <c r="K35" s="22"/>
      <c r="L35" s="22"/>
      <c r="M35" s="22"/>
      <c r="N35" s="22"/>
      <c r="O35" s="22"/>
      <c r="P35" s="22"/>
    </row>
    <row r="36" spans="1:16" ht="39" customHeight="1">
      <c r="A36" s="22"/>
      <c r="B36" s="35"/>
      <c r="C36" s="1145" t="s">
        <v>523</v>
      </c>
      <c r="D36" s="1146"/>
      <c r="E36" s="1147"/>
      <c r="F36" s="36">
        <v>0.13</v>
      </c>
      <c r="G36" s="37">
        <v>0.23</v>
      </c>
      <c r="H36" s="37">
        <v>1.03</v>
      </c>
      <c r="I36" s="37">
        <v>0.84</v>
      </c>
      <c r="J36" s="38">
        <v>1.19</v>
      </c>
      <c r="K36" s="22"/>
      <c r="L36" s="22"/>
      <c r="M36" s="22"/>
      <c r="N36" s="22"/>
      <c r="O36" s="22"/>
      <c r="P36" s="22"/>
    </row>
    <row r="37" spans="1:16" ht="39" customHeight="1">
      <c r="A37" s="22"/>
      <c r="B37" s="35"/>
      <c r="C37" s="1145" t="s">
        <v>524</v>
      </c>
      <c r="D37" s="1146"/>
      <c r="E37" s="1147"/>
      <c r="F37" s="36">
        <v>0.96</v>
      </c>
      <c r="G37" s="37">
        <v>1.75</v>
      </c>
      <c r="H37" s="37">
        <v>2.35</v>
      </c>
      <c r="I37" s="37">
        <v>1.79</v>
      </c>
      <c r="J37" s="38">
        <v>1.08</v>
      </c>
      <c r="K37" s="22"/>
      <c r="L37" s="22"/>
      <c r="M37" s="22"/>
      <c r="N37" s="22"/>
      <c r="O37" s="22"/>
      <c r="P37" s="22"/>
    </row>
    <row r="38" spans="1:16" ht="39" customHeight="1">
      <c r="A38" s="22"/>
      <c r="B38" s="35"/>
      <c r="C38" s="1145" t="s">
        <v>525</v>
      </c>
      <c r="D38" s="1146"/>
      <c r="E38" s="1147"/>
      <c r="F38" s="36">
        <v>0.14000000000000001</v>
      </c>
      <c r="G38" s="37">
        <v>0.3</v>
      </c>
      <c r="H38" s="37">
        <v>1.08</v>
      </c>
      <c r="I38" s="37">
        <v>0.84</v>
      </c>
      <c r="J38" s="38">
        <v>0.86</v>
      </c>
      <c r="K38" s="22"/>
      <c r="L38" s="22"/>
      <c r="M38" s="22"/>
      <c r="N38" s="22"/>
      <c r="O38" s="22"/>
      <c r="P38" s="22"/>
    </row>
    <row r="39" spans="1:16" ht="39" customHeight="1">
      <c r="A39" s="22"/>
      <c r="B39" s="35"/>
      <c r="C39" s="1145" t="s">
        <v>526</v>
      </c>
      <c r="D39" s="1146"/>
      <c r="E39" s="1147"/>
      <c r="F39" s="36">
        <v>0.08</v>
      </c>
      <c r="G39" s="37">
        <v>0.17</v>
      </c>
      <c r="H39" s="37">
        <v>0.13</v>
      </c>
      <c r="I39" s="37">
        <v>0.3</v>
      </c>
      <c r="J39" s="38">
        <v>0.09</v>
      </c>
      <c r="K39" s="22"/>
      <c r="L39" s="22"/>
      <c r="M39" s="22"/>
      <c r="N39" s="22"/>
      <c r="O39" s="22"/>
      <c r="P39" s="22"/>
    </row>
    <row r="40" spans="1:16" ht="39" customHeight="1">
      <c r="A40" s="22"/>
      <c r="B40" s="35"/>
      <c r="C40" s="1145" t="s">
        <v>527</v>
      </c>
      <c r="D40" s="1146"/>
      <c r="E40" s="1147"/>
      <c r="F40" s="36">
        <v>0.02</v>
      </c>
      <c r="G40" s="37">
        <v>0.04</v>
      </c>
      <c r="H40" s="37">
        <v>0.04</v>
      </c>
      <c r="I40" s="37">
        <v>0.02</v>
      </c>
      <c r="J40" s="38">
        <v>0.05</v>
      </c>
      <c r="K40" s="22"/>
      <c r="L40" s="22"/>
      <c r="M40" s="22"/>
      <c r="N40" s="22"/>
      <c r="O40" s="22"/>
      <c r="P40" s="22"/>
    </row>
    <row r="41" spans="1:16" ht="39" customHeight="1">
      <c r="A41" s="22"/>
      <c r="B41" s="35"/>
      <c r="C41" s="1145" t="s">
        <v>528</v>
      </c>
      <c r="D41" s="1146"/>
      <c r="E41" s="1147"/>
      <c r="F41" s="36">
        <v>0.05</v>
      </c>
      <c r="G41" s="37">
        <v>0.04</v>
      </c>
      <c r="H41" s="37">
        <v>0.05</v>
      </c>
      <c r="I41" s="37">
        <v>0</v>
      </c>
      <c r="J41" s="38">
        <v>0.01</v>
      </c>
      <c r="K41" s="22"/>
      <c r="L41" s="22"/>
      <c r="M41" s="22"/>
      <c r="N41" s="22"/>
      <c r="O41" s="22"/>
      <c r="P41" s="22"/>
    </row>
    <row r="42" spans="1:16" ht="39" customHeight="1">
      <c r="A42" s="22"/>
      <c r="B42" s="39"/>
      <c r="C42" s="1145" t="s">
        <v>529</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530</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U48" sqref="U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359</v>
      </c>
      <c r="L45" s="60">
        <v>314</v>
      </c>
      <c r="M45" s="60">
        <v>287</v>
      </c>
      <c r="N45" s="60">
        <v>268</v>
      </c>
      <c r="O45" s="61">
        <v>279</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7</v>
      </c>
      <c r="L48" s="64">
        <v>15</v>
      </c>
      <c r="M48" s="64">
        <v>12</v>
      </c>
      <c r="N48" s="64">
        <v>8</v>
      </c>
      <c r="O48" s="65">
        <v>11</v>
      </c>
      <c r="P48" s="48"/>
      <c r="Q48" s="48"/>
      <c r="R48" s="48"/>
      <c r="S48" s="48"/>
      <c r="T48" s="48"/>
      <c r="U48" s="48"/>
    </row>
    <row r="49" spans="1:21" ht="30.75" customHeight="1">
      <c r="A49" s="48"/>
      <c r="B49" s="1163"/>
      <c r="C49" s="1164"/>
      <c r="D49" s="62"/>
      <c r="E49" s="1155" t="s">
        <v>16</v>
      </c>
      <c r="F49" s="1155"/>
      <c r="G49" s="1155"/>
      <c r="H49" s="1155"/>
      <c r="I49" s="1155"/>
      <c r="J49" s="1156"/>
      <c r="K49" s="63">
        <v>22</v>
      </c>
      <c r="L49" s="64">
        <v>24</v>
      </c>
      <c r="M49" s="64">
        <v>32</v>
      </c>
      <c r="N49" s="64">
        <v>43</v>
      </c>
      <c r="O49" s="65">
        <v>56</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261</v>
      </c>
      <c r="L52" s="64">
        <v>261</v>
      </c>
      <c r="M52" s="64">
        <v>254</v>
      </c>
      <c r="N52" s="64">
        <v>243</v>
      </c>
      <c r="O52" s="65">
        <v>257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127</v>
      </c>
      <c r="L53" s="69">
        <v>92</v>
      </c>
      <c r="M53" s="69">
        <v>77</v>
      </c>
      <c r="N53" s="69">
        <v>76</v>
      </c>
      <c r="O53" s="70">
        <v>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SheetLayoutView="100" workbookViewId="0">
      <selection activeCell="S39" sqref="S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3155</v>
      </c>
      <c r="J41" s="83">
        <v>3236</v>
      </c>
      <c r="K41" s="83">
        <v>3442</v>
      </c>
      <c r="L41" s="83">
        <v>3471</v>
      </c>
      <c r="M41" s="84">
        <v>3430</v>
      </c>
    </row>
    <row r="42" spans="2:13" ht="27.75" customHeight="1">
      <c r="B42" s="1171"/>
      <c r="C42" s="1172"/>
      <c r="D42" s="85"/>
      <c r="E42" s="1175" t="s">
        <v>26</v>
      </c>
      <c r="F42" s="1175"/>
      <c r="G42" s="1175"/>
      <c r="H42" s="1176"/>
      <c r="I42" s="86" t="s">
        <v>475</v>
      </c>
      <c r="J42" s="87" t="s">
        <v>475</v>
      </c>
      <c r="K42" s="87" t="s">
        <v>475</v>
      </c>
      <c r="L42" s="87" t="s">
        <v>475</v>
      </c>
      <c r="M42" s="88" t="s">
        <v>475</v>
      </c>
    </row>
    <row r="43" spans="2:13" ht="27.75" customHeight="1">
      <c r="B43" s="1171"/>
      <c r="C43" s="1172"/>
      <c r="D43" s="85"/>
      <c r="E43" s="1175" t="s">
        <v>27</v>
      </c>
      <c r="F43" s="1175"/>
      <c r="G43" s="1175"/>
      <c r="H43" s="1176"/>
      <c r="I43" s="86">
        <v>3</v>
      </c>
      <c r="J43" s="87">
        <v>10</v>
      </c>
      <c r="K43" s="87">
        <v>23</v>
      </c>
      <c r="L43" s="87">
        <v>42</v>
      </c>
      <c r="M43" s="88">
        <v>581</v>
      </c>
    </row>
    <row r="44" spans="2:13" ht="27.75" customHeight="1">
      <c r="B44" s="1171"/>
      <c r="C44" s="1172"/>
      <c r="D44" s="85"/>
      <c r="E44" s="1175" t="s">
        <v>28</v>
      </c>
      <c r="F44" s="1175"/>
      <c r="G44" s="1175"/>
      <c r="H44" s="1176"/>
      <c r="I44" s="86">
        <v>333</v>
      </c>
      <c r="J44" s="87">
        <v>392</v>
      </c>
      <c r="K44" s="87">
        <v>258</v>
      </c>
      <c r="L44" s="87">
        <v>295</v>
      </c>
      <c r="M44" s="88">
        <v>252</v>
      </c>
    </row>
    <row r="45" spans="2:13" ht="27.75" customHeight="1">
      <c r="B45" s="1171"/>
      <c r="C45" s="1172"/>
      <c r="D45" s="85"/>
      <c r="E45" s="1175" t="s">
        <v>29</v>
      </c>
      <c r="F45" s="1175"/>
      <c r="G45" s="1175"/>
      <c r="H45" s="1176"/>
      <c r="I45" s="86">
        <v>772</v>
      </c>
      <c r="J45" s="87">
        <v>787</v>
      </c>
      <c r="K45" s="87">
        <v>801</v>
      </c>
      <c r="L45" s="87">
        <v>869</v>
      </c>
      <c r="M45" s="88">
        <v>677</v>
      </c>
    </row>
    <row r="46" spans="2:13" ht="27.75" customHeight="1">
      <c r="B46" s="1171"/>
      <c r="C46" s="1172"/>
      <c r="D46" s="85"/>
      <c r="E46" s="1175" t="s">
        <v>30</v>
      </c>
      <c r="F46" s="1175"/>
      <c r="G46" s="1175"/>
      <c r="H46" s="1176"/>
      <c r="I46" s="86" t="s">
        <v>475</v>
      </c>
      <c r="J46" s="87" t="s">
        <v>475</v>
      </c>
      <c r="K46" s="87" t="s">
        <v>475</v>
      </c>
      <c r="L46" s="87" t="s">
        <v>475</v>
      </c>
      <c r="M46" s="88" t="s">
        <v>475</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3560</v>
      </c>
      <c r="J49" s="87">
        <v>3479</v>
      </c>
      <c r="K49" s="87">
        <v>3537</v>
      </c>
      <c r="L49" s="87">
        <v>3511</v>
      </c>
      <c r="M49" s="88">
        <v>3313</v>
      </c>
    </row>
    <row r="50" spans="2:13" ht="27.75" customHeight="1">
      <c r="B50" s="1171"/>
      <c r="C50" s="1172"/>
      <c r="D50" s="85"/>
      <c r="E50" s="1175" t="s">
        <v>35</v>
      </c>
      <c r="F50" s="1175"/>
      <c r="G50" s="1175"/>
      <c r="H50" s="1176"/>
      <c r="I50" s="86" t="s">
        <v>475</v>
      </c>
      <c r="J50" s="87" t="s">
        <v>475</v>
      </c>
      <c r="K50" s="87" t="s">
        <v>475</v>
      </c>
      <c r="L50" s="87" t="s">
        <v>475</v>
      </c>
      <c r="M50" s="88" t="s">
        <v>475</v>
      </c>
    </row>
    <row r="51" spans="2:13" ht="27.75" customHeight="1">
      <c r="B51" s="1173"/>
      <c r="C51" s="1174"/>
      <c r="D51" s="85"/>
      <c r="E51" s="1175" t="s">
        <v>36</v>
      </c>
      <c r="F51" s="1175"/>
      <c r="G51" s="1175"/>
      <c r="H51" s="1176"/>
      <c r="I51" s="86">
        <v>2629</v>
      </c>
      <c r="J51" s="87">
        <v>2717</v>
      </c>
      <c r="K51" s="87">
        <v>2865</v>
      </c>
      <c r="L51" s="87">
        <v>2888</v>
      </c>
      <c r="M51" s="88">
        <v>2828</v>
      </c>
    </row>
    <row r="52" spans="2:13" ht="27.75" customHeight="1" thickBot="1">
      <c r="B52" s="1177" t="s">
        <v>21</v>
      </c>
      <c r="C52" s="1178"/>
      <c r="D52" s="90"/>
      <c r="E52" s="1179" t="s">
        <v>37</v>
      </c>
      <c r="F52" s="1179"/>
      <c r="G52" s="1179"/>
      <c r="H52" s="1180"/>
      <c r="I52" s="91">
        <v>-1927</v>
      </c>
      <c r="J52" s="92">
        <v>-1770</v>
      </c>
      <c r="K52" s="92">
        <v>-1878</v>
      </c>
      <c r="L52" s="92">
        <v>-1723</v>
      </c>
      <c r="M52" s="93">
        <v>-1199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84031</v>
      </c>
      <c r="E3" s="116"/>
      <c r="F3" s="117">
        <v>133616</v>
      </c>
      <c r="G3" s="118"/>
      <c r="H3" s="119"/>
    </row>
    <row r="4" spans="1:8">
      <c r="A4" s="120"/>
      <c r="B4" s="121"/>
      <c r="C4" s="122"/>
      <c r="D4" s="123">
        <v>25583</v>
      </c>
      <c r="E4" s="124"/>
      <c r="F4" s="125">
        <v>57933</v>
      </c>
      <c r="G4" s="126"/>
      <c r="H4" s="127"/>
    </row>
    <row r="5" spans="1:8">
      <c r="A5" s="108" t="s">
        <v>508</v>
      </c>
      <c r="B5" s="113"/>
      <c r="C5" s="114"/>
      <c r="D5" s="115">
        <v>73639</v>
      </c>
      <c r="E5" s="116"/>
      <c r="F5" s="117">
        <v>92021</v>
      </c>
      <c r="G5" s="118"/>
      <c r="H5" s="119"/>
    </row>
    <row r="6" spans="1:8">
      <c r="A6" s="120"/>
      <c r="B6" s="121"/>
      <c r="C6" s="122"/>
      <c r="D6" s="123">
        <v>27754</v>
      </c>
      <c r="E6" s="124"/>
      <c r="F6" s="125">
        <v>52579</v>
      </c>
      <c r="G6" s="126"/>
      <c r="H6" s="127"/>
    </row>
    <row r="7" spans="1:8">
      <c r="A7" s="108" t="s">
        <v>509</v>
      </c>
      <c r="B7" s="113"/>
      <c r="C7" s="114"/>
      <c r="D7" s="115">
        <v>50687</v>
      </c>
      <c r="E7" s="116"/>
      <c r="F7" s="117">
        <v>94828</v>
      </c>
      <c r="G7" s="118"/>
      <c r="H7" s="119"/>
    </row>
    <row r="8" spans="1:8">
      <c r="A8" s="120"/>
      <c r="B8" s="121"/>
      <c r="C8" s="122"/>
      <c r="D8" s="123">
        <v>39522</v>
      </c>
      <c r="E8" s="124"/>
      <c r="F8" s="125">
        <v>55133</v>
      </c>
      <c r="G8" s="126"/>
      <c r="H8" s="127"/>
    </row>
    <row r="9" spans="1:8">
      <c r="A9" s="108" t="s">
        <v>510</v>
      </c>
      <c r="B9" s="113"/>
      <c r="C9" s="114"/>
      <c r="D9" s="115">
        <v>60630</v>
      </c>
      <c r="E9" s="116"/>
      <c r="F9" s="117">
        <v>119674</v>
      </c>
      <c r="G9" s="118"/>
      <c r="H9" s="119"/>
    </row>
    <row r="10" spans="1:8">
      <c r="A10" s="120"/>
      <c r="B10" s="121"/>
      <c r="C10" s="122"/>
      <c r="D10" s="123">
        <v>30176</v>
      </c>
      <c r="E10" s="124"/>
      <c r="F10" s="125">
        <v>57803</v>
      </c>
      <c r="G10" s="126"/>
      <c r="H10" s="127"/>
    </row>
    <row r="11" spans="1:8">
      <c r="A11" s="108" t="s">
        <v>511</v>
      </c>
      <c r="B11" s="113"/>
      <c r="C11" s="114"/>
      <c r="D11" s="115">
        <v>66805</v>
      </c>
      <c r="E11" s="116"/>
      <c r="F11" s="117">
        <v>119685</v>
      </c>
      <c r="G11" s="118"/>
      <c r="H11" s="119"/>
    </row>
    <row r="12" spans="1:8">
      <c r="A12" s="120"/>
      <c r="B12" s="121"/>
      <c r="C12" s="128"/>
      <c r="D12" s="123">
        <v>59482</v>
      </c>
      <c r="E12" s="124"/>
      <c r="F12" s="125">
        <v>68464</v>
      </c>
      <c r="G12" s="126"/>
      <c r="H12" s="127"/>
    </row>
    <row r="13" spans="1:8">
      <c r="A13" s="108"/>
      <c r="B13" s="113"/>
      <c r="C13" s="129"/>
      <c r="D13" s="130">
        <v>67158</v>
      </c>
      <c r="E13" s="131"/>
      <c r="F13" s="132">
        <v>111965</v>
      </c>
      <c r="G13" s="133"/>
      <c r="H13" s="119"/>
    </row>
    <row r="14" spans="1:8">
      <c r="A14" s="120"/>
      <c r="B14" s="121"/>
      <c r="C14" s="122"/>
      <c r="D14" s="123">
        <v>36503</v>
      </c>
      <c r="E14" s="124"/>
      <c r="F14" s="125">
        <v>58382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7.53</v>
      </c>
      <c r="C19" s="134">
        <f>ROUND(VALUE(SUBSTITUTE(実質収支比率等に係る経年分析!G$48,"▲","-")),2)</f>
        <v>5.54</v>
      </c>
      <c r="D19" s="134">
        <f>ROUND(VALUE(SUBSTITUTE(実質収支比率等に係る経年分析!H$48,"▲","-")),2)</f>
        <v>6.17</v>
      </c>
      <c r="E19" s="134">
        <f>ROUND(VALUE(SUBSTITUTE(実質収支比率等に係る経年分析!I$48,"▲","-")),2)</f>
        <v>7.81</v>
      </c>
      <c r="F19" s="134">
        <f>ROUND(VALUE(SUBSTITUTE(実質収支比率等に係る経年分析!J$48,"▲","-")),2)</f>
        <v>8.44</v>
      </c>
    </row>
    <row r="20" spans="1:11">
      <c r="A20" s="134" t="s">
        <v>42</v>
      </c>
      <c r="B20" s="134">
        <f>ROUND(VALUE(SUBSTITUTE(実質収支比率等に係る経年分析!F$47,"▲","-")),2)</f>
        <v>61.42</v>
      </c>
      <c r="C20" s="134">
        <f>ROUND(VALUE(SUBSTITUTE(実質収支比率等に係る経年分析!G$47,"▲","-")),2)</f>
        <v>65.349999999999994</v>
      </c>
      <c r="D20" s="134">
        <f>ROUND(VALUE(SUBSTITUTE(実質収支比率等に係る経年分析!H$47,"▲","-")),2)</f>
        <v>65.540000000000006</v>
      </c>
      <c r="E20" s="134">
        <f>ROUND(VALUE(SUBSTITUTE(実質収支比率等に係る経年分析!I$47,"▲","-")),2)</f>
        <v>65.709999999999994</v>
      </c>
      <c r="F20" s="134">
        <f>ROUND(VALUE(SUBSTITUTE(実質収支比率等に係る経年分析!J$47,"▲","-")),2)</f>
        <v>60.64</v>
      </c>
    </row>
    <row r="21" spans="1:11">
      <c r="A21" s="134" t="s">
        <v>43</v>
      </c>
      <c r="B21" s="134">
        <f>IF(ISNUMBER(VALUE(SUBSTITUTE(実質収支比率等に係る経年分析!F$49,"▲","-"))),ROUND(VALUE(SUBSTITUTE(実質収支比率等に係る経年分析!F$49,"▲","-")),2),NA())</f>
        <v>8.52</v>
      </c>
      <c r="C21" s="134">
        <f>IF(ISNUMBER(VALUE(SUBSTITUTE(実質収支比率等に係る経年分析!G$49,"▲","-"))),ROUND(VALUE(SUBSTITUTE(実質収支比率等に係る経年分析!G$49,"▲","-")),2),NA())</f>
        <v>2.35</v>
      </c>
      <c r="D21" s="134">
        <f>IF(ISNUMBER(VALUE(SUBSTITUTE(実質収支比率等に係る経年分析!H$49,"▲","-"))),ROUND(VALUE(SUBSTITUTE(実質収支比率等に係る経年分析!H$49,"▲","-")),2),NA())</f>
        <v>-0.31</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-5.23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郡指導主事共同設置事業特別会計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0.86</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c r="A34" s="135" t="str">
        <f>IF(連結実質赤字比率に係る赤字・黒字の構成分析!C$36="",NA(),連結実質赤字比率に係る赤字・黒字の構成分析!C$36)</f>
        <v>介護サービス事業特別会計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1.19</v>
      </c>
    </row>
    <row r="35" spans="1:16">
      <c r="A35" s="135" t="str">
        <f>IF(連結実質赤字比率に係る赤字・黒字の構成分析!C$35="",NA(),連結実質赤字比率に係る赤字・黒字の構成分析!C$35)</f>
        <v>簡易水道事業特別会計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0.56000000000000005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261</v>
      </c>
      <c r="E42" s="136"/>
      <c r="F42" s="136"/>
      <c r="G42" s="136">
        <f>'実質公債費比率（分子）の構造'!L$52</f>
        <v>261</v>
      </c>
      <c r="H42" s="136"/>
      <c r="I42" s="136"/>
      <c r="J42" s="136">
        <f>'実質公債費比率（分子）の構造'!M$52</f>
        <v>254</v>
      </c>
      <c r="K42" s="136"/>
      <c r="L42" s="136"/>
      <c r="M42" s="136">
        <f>'実質公債費比率（分子）の構造'!N$52</f>
        <v>243</v>
      </c>
      <c r="N42" s="136"/>
      <c r="O42" s="136"/>
      <c r="P42" s="136">
        <f>'実質公債費比率（分子）の構造'!O$52</f>
        <v>257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22</v>
      </c>
      <c r="C45" s="136"/>
      <c r="D45" s="136"/>
      <c r="E45" s="136">
        <f>'実質公債費比率（分子）の構造'!L$49</f>
        <v>24</v>
      </c>
      <c r="F45" s="136"/>
      <c r="G45" s="136"/>
      <c r="H45" s="136">
        <f>'実質公債費比率（分子）の構造'!M$49</f>
        <v>32</v>
      </c>
      <c r="I45" s="136"/>
      <c r="J45" s="136"/>
      <c r="K45" s="136">
        <f>'実質公債費比率（分子）の構造'!N$49</f>
        <v>43</v>
      </c>
      <c r="L45" s="136"/>
      <c r="M45" s="136"/>
      <c r="N45" s="136">
        <f>'実質公債費比率（分子）の構造'!O$49</f>
        <v>56</v>
      </c>
      <c r="O45" s="136"/>
      <c r="P45" s="136"/>
    </row>
    <row r="46" spans="1:16">
      <c r="A46" s="136" t="s">
        <v>54</v>
      </c>
      <c r="B46" s="136">
        <f>'実質公債費比率（分子）の構造'!K$48</f>
        <v>7</v>
      </c>
      <c r="C46" s="136"/>
      <c r="D46" s="136"/>
      <c r="E46" s="136">
        <f>'実質公債費比率（分子）の構造'!L$48</f>
        <v>15</v>
      </c>
      <c r="F46" s="136"/>
      <c r="G46" s="136"/>
      <c r="H46" s="136">
        <f>'実質公債費比率（分子）の構造'!M$48</f>
        <v>12</v>
      </c>
      <c r="I46" s="136"/>
      <c r="J46" s="136"/>
      <c r="K46" s="136">
        <f>'実質公債費比率（分子）の構造'!N$48</f>
        <v>8</v>
      </c>
      <c r="L46" s="136"/>
      <c r="M46" s="136"/>
      <c r="N46" s="136">
        <f>'実質公債費比率（分子）の構造'!O$48</f>
        <v>11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359</v>
      </c>
      <c r="C49" s="136"/>
      <c r="D49" s="136"/>
      <c r="E49" s="136">
        <f>'実質公債費比率（分子）の構造'!L$45</f>
        <v>314</v>
      </c>
      <c r="F49" s="136"/>
      <c r="G49" s="136"/>
      <c r="H49" s="136">
        <f>'実質公債費比率（分子）の構造'!M$45</f>
        <v>287</v>
      </c>
      <c r="I49" s="136"/>
      <c r="J49" s="136"/>
      <c r="K49" s="136">
        <f>'実質公債費比率（分子）の構造'!N$45</f>
        <v>268</v>
      </c>
      <c r="L49" s="136"/>
      <c r="M49" s="136"/>
      <c r="N49" s="136">
        <f>'実質公債費比率（分子）の構造'!O$45</f>
        <v>279</v>
      </c>
      <c r="O49" s="136"/>
      <c r="P49" s="136"/>
    </row>
    <row r="50" spans="1:16">
      <c r="A50" s="136" t="s">
        <v>58</v>
      </c>
      <c r="B50" s="136" t="e">
        <f>NA()</f>
        <v>#N/A</v>
      </c>
      <c r="C50" s="136">
        <f>IF(ISNUMBER('実質公債費比率（分子）の構造'!K$53),'実質公債費比率（分子）の構造'!K$53,NA())</f>
        <v>127</v>
      </c>
      <c r="D50" s="136" t="e">
        <f>NA()</f>
        <v>#N/A</v>
      </c>
      <c r="E50" s="136" t="e">
        <f>NA()</f>
        <v>#N/A</v>
      </c>
      <c r="F50" s="136">
        <f>IF(ISNUMBER('実質公債費比率（分子）の構造'!L$53),'実質公債費比率（分子）の構造'!L$53,NA())</f>
        <v>92</v>
      </c>
      <c r="G50" s="136" t="e">
        <f>NA()</f>
        <v>#N/A</v>
      </c>
      <c r="H50" s="136" t="e">
        <f>NA()</f>
        <v>#N/A</v>
      </c>
      <c r="I50" s="136">
        <f>IF(ISNUMBER('実質公債費比率（分子）の構造'!M$53),'実質公債費比率（分子）の構造'!M$53,NA())</f>
        <v>77</v>
      </c>
      <c r="J50" s="136" t="e">
        <f>NA()</f>
        <v>#N/A</v>
      </c>
      <c r="K50" s="136" t="e">
        <f>NA()</f>
        <v>#N/A</v>
      </c>
      <c r="L50" s="136">
        <f>IF(ISNUMBER('実質公債費比率（分子）の構造'!N$53),'実質公債費比率（分子）の構造'!N$53,NA())</f>
        <v>76</v>
      </c>
      <c r="M50" s="136" t="e">
        <f>NA()</f>
        <v>#N/A</v>
      </c>
      <c r="N50" s="136" t="e">
        <f>NA()</f>
        <v>#N/A</v>
      </c>
      <c r="O50" s="136">
        <f>IF(ISNUMBER('実質公債費比率（分子）の構造'!O$53),'実質公債費比率（分子）の構造'!O$53,NA())</f>
        <v>89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2629</v>
      </c>
      <c r="E56" s="135"/>
      <c r="F56" s="135"/>
      <c r="G56" s="135">
        <f>'将来負担比率（分子）の構造'!J$51</f>
        <v>2717</v>
      </c>
      <c r="H56" s="135"/>
      <c r="I56" s="135"/>
      <c r="J56" s="135">
        <f>'将来負担比率（分子）の構造'!K$51</f>
        <v>2865</v>
      </c>
      <c r="K56" s="135"/>
      <c r="L56" s="135"/>
      <c r="M56" s="135">
        <f>'将来負担比率（分子）の構造'!L$51</f>
        <v>2888</v>
      </c>
      <c r="N56" s="135"/>
      <c r="O56" s="135"/>
      <c r="P56" s="135">
        <f>'将来負担比率（分子）の構造'!M$51</f>
        <v>2828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3560</v>
      </c>
      <c r="E58" s="135"/>
      <c r="F58" s="135"/>
      <c r="G58" s="135">
        <f>'将来負担比率（分子）の構造'!J$49</f>
        <v>3479</v>
      </c>
      <c r="H58" s="135"/>
      <c r="I58" s="135"/>
      <c r="J58" s="135">
        <f>'将来負担比率（分子）の構造'!K$49</f>
        <v>3537</v>
      </c>
      <c r="K58" s="135"/>
      <c r="L58" s="135"/>
      <c r="M58" s="135">
        <f>'将来負担比率（分子）の構造'!L$49</f>
        <v>3511</v>
      </c>
      <c r="N58" s="135"/>
      <c r="O58" s="135"/>
      <c r="P58" s="135">
        <f>'将来負担比率（分子）の構造'!M$49</f>
        <v>3313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772</v>
      </c>
      <c r="C62" s="135"/>
      <c r="D62" s="135"/>
      <c r="E62" s="135">
        <f>'将来負担比率（分子）の構造'!J$45</f>
        <v>787</v>
      </c>
      <c r="F62" s="135"/>
      <c r="G62" s="135"/>
      <c r="H62" s="135">
        <f>'将来負担比率（分子）の構造'!K$45</f>
        <v>801</v>
      </c>
      <c r="I62" s="135"/>
      <c r="J62" s="135"/>
      <c r="K62" s="135">
        <f>'将来負担比率（分子）の構造'!L$45</f>
        <v>869</v>
      </c>
      <c r="L62" s="135"/>
      <c r="M62" s="135"/>
      <c r="N62" s="135">
        <f>'将来負担比率（分子）の構造'!M$45</f>
        <v>677</v>
      </c>
      <c r="O62" s="135"/>
      <c r="P62" s="135"/>
    </row>
    <row r="63" spans="1:16">
      <c r="A63" s="135" t="s">
        <v>28</v>
      </c>
      <c r="B63" s="135">
        <f>'将来負担比率（分子）の構造'!I$44</f>
        <v>333</v>
      </c>
      <c r="C63" s="135"/>
      <c r="D63" s="135"/>
      <c r="E63" s="135">
        <f>'将来負担比率（分子）の構造'!J$44</f>
        <v>392</v>
      </c>
      <c r="F63" s="135"/>
      <c r="G63" s="135"/>
      <c r="H63" s="135">
        <f>'将来負担比率（分子）の構造'!K$44</f>
        <v>258</v>
      </c>
      <c r="I63" s="135"/>
      <c r="J63" s="135"/>
      <c r="K63" s="135">
        <f>'将来負担比率（分子）の構造'!L$44</f>
        <v>295</v>
      </c>
      <c r="L63" s="135"/>
      <c r="M63" s="135"/>
      <c r="N63" s="135">
        <f>'将来負担比率（分子）の構造'!M$44</f>
        <v>252</v>
      </c>
      <c r="O63" s="135"/>
      <c r="P63" s="135"/>
    </row>
    <row r="64" spans="1:16">
      <c r="A64" s="135" t="s">
        <v>27</v>
      </c>
      <c r="B64" s="135">
        <f>'将来負担比率（分子）の構造'!I$43</f>
        <v>3</v>
      </c>
      <c r="C64" s="135"/>
      <c r="D64" s="135"/>
      <c r="E64" s="135">
        <f>'将来負担比率（分子）の構造'!J$43</f>
        <v>10</v>
      </c>
      <c r="F64" s="135"/>
      <c r="G64" s="135"/>
      <c r="H64" s="135">
        <f>'将来負担比率（分子）の構造'!K$43</f>
        <v>23</v>
      </c>
      <c r="I64" s="135"/>
      <c r="J64" s="135"/>
      <c r="K64" s="135">
        <f>'将来負担比率（分子）の構造'!L$43</f>
        <v>42</v>
      </c>
      <c r="L64" s="135"/>
      <c r="M64" s="135"/>
      <c r="N64" s="135">
        <f>'将来負担比率（分子）の構造'!M$43</f>
        <v>581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3155</v>
      </c>
      <c r="C66" s="135"/>
      <c r="D66" s="135"/>
      <c r="E66" s="135">
        <f>'将来負担比率（分子）の構造'!J$41</f>
        <v>3236</v>
      </c>
      <c r="F66" s="135"/>
      <c r="G66" s="135"/>
      <c r="H66" s="135">
        <f>'将来負担比率（分子）の構造'!K$41</f>
        <v>3442</v>
      </c>
      <c r="I66" s="135"/>
      <c r="J66" s="135"/>
      <c r="K66" s="135">
        <f>'将来負担比率（分子）の構造'!L$41</f>
        <v>3471</v>
      </c>
      <c r="L66" s="135"/>
      <c r="M66" s="135"/>
      <c r="N66" s="135">
        <f>'将来負担比率（分子）の構造'!M$41</f>
        <v>3430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2016-04-26T01:35:57Z</cp:lastPrinted>
  <dcterms:created xsi:type="dcterms:W3CDTF">2016-02-15T01:39:37Z</dcterms:created>
  <dcterms:modified xsi:type="dcterms:W3CDTF">2016-05-01T01:56:36Z</dcterms:modified>
  <cp:category/>
</cp:coreProperties>
</file>