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380" tabRatio="8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 r="BE35" i="9" s="1"/>
  <c r="BW34" i="9" l="1"/>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<sst xmlns="http://schemas.openxmlformats.org/spreadsheetml/2006/main" count="1079" uniqueCount="564">
  <si>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</si>
  <si>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</si>
  <si>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</si>
  <si>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</si>
  <si>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</si>
  <si>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</si>
  <si>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</si>
  <si>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</si>
  <si>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</si>
  <si>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</si>
  <si>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</si>
  <si>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</si>
  <si>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</si>
  <si>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</si>
  <si>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</si>
  <si>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</si>
  <si>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</si>
  <si>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</si>
  <si>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</si>
  <si>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</si>
  <si>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</si>
  <si>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</si>
  <si>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</si>
  <si>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</si>
  <si>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</si>
  <si>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</si>
  <si>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</si>
  <si>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</si>
  <si>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</si>
  <si>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</si>
  <si>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</si>
  <si>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</si>
  <si>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</si>
  <si>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</si>
  <si>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</si>
  <si>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</si>
  <si>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</si>
  <si>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</si>
  <si>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</si>
  <si>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</si>
  <si>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</si>
  <si>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</si>
  <si>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</si>
  <si>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</si>
  <si>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</si>
  <si>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</si>
  <si>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</si>
  <si>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</si>
  <si>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</si>
  <si>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</si>
  <si>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</si>
  <si>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</si>
  <si>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</si>
  <si>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</si>
  <si>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</si>
  <si>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</si>
  <si>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</si>
  <si>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</si>
  <si>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</si>
  <si>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</si>
  <si>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</si>
  <si>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</si>
  <si>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</si>
  <si>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</si>
  <si>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</si>
  <si>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</si>
  <si>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</si>
  <si>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</si>
  <si>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</si>
  <si>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</si>
  <si>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</si>
  <si>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</si>
  <si>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</si>
  <si>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</si>
  <si>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</si>
  <si>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</si>
  <si>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</si>
  <si>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</si>
  <si>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</si>
  <si>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</si>
  <si>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</si>
  <si>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</si>
  <si>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</si>
  <si>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</si>
  <si>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</si>
  <si>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</si>
  <si>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</si>
  <si>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</si>
  <si>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</si>
  <si>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</si>
  <si>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</si>
  <si>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</si>
  <si>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</si>
  <si>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</si>
  <si>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</si>
  <si>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</si>
  <si>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</si>
  <si>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</si>
  <si>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</si>
  <si>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</si>
  <si>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</si>
  <si>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</si>
  <si>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</si>
  <si>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</si>
  <si>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</si>
  <si>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</si>
  <si>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</si>
  <si>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</si>
  <si>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</si>
  <si>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</si>
  <si>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</si>
  <si>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</si>
  <si>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</si>
  <si>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</si>
  <si>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</si>
  <si>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</si>
  <si>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</si>
  <si>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</si>
  <si>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</si>
  <si>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</si>
  <si>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</si>
  <si>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</si>
  <si>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</si>
  <si>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</si>
  <si>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</si>
  <si>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</si>
  <si>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</si>
  <si>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</si>
  <si>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</si>
  <si>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</si>
  <si>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</si>
  <si>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</si>
  <si>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</si>
  <si>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</si>
  <si>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</si>
  <si>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</si>
  <si>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</si>
  <si>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</si>
  <si>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</si>
  <si>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</si>
  <si>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</si>
  <si>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</si>
  <si>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</si>
  <si>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</si>
  <si>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</si>
  <si>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</si>
  <si>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</si>
  <si>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</si>
  <si>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</si>
  <si>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</si>
  <si>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</si>
  <si>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</si>
  <si>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</si>
  <si>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</si>
  <si>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</si>
  <si>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</si>
  <si>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</si>
  <si>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</si>
  <si>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</si>
  <si>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</si>
  <si>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</si>
  <si>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</si>
  <si>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</si>
  <si>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</si>
  <si>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</si>
  <si>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</si>
  <si>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</si>
  <si>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</si>
  <si>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</si>
  <si>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</si>
  <si>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</si>
  <si>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</si>
  <si>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</si>
  <si>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</si>
  <si>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</si>
  <si>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</si>
  <si>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</si>
  <si>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</si>
  <si>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</si>
  <si>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</si>
  <si>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</si>
  <si>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</si>
  <si>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</si>
  <si>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</si>
  <si>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</si>
  <si>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</si>
  <si>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</si>
  <si>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</si>
  <si>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</si>
  <si>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</si>
  <si>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</si>
  <si>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</si>
  <si>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</si>
  <si>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</si>
  <si>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</si>
  <si>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</si>
  <si>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三重県大台町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</si>
  <si>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</si>
  <si>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</si>
  <si>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</si>
  <si>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</si>
  <si>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</si>
  <si>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</si>
  <si>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</si>
  <si>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</si>
  <si>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</si>
  <si>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</si>
  <si>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</si>
  <si>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</si>
  <si>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</si>
  <si>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</si>
  <si>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</si>
  <si>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</si>
  <si>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</si>
  <si>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</si>
  <si>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</si>
  <si>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</si>
  <si>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</si>
  <si>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</si>
  <si>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</si>
  <si>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</si>
  <si>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</si>
  <si>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</si>
  <si>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</si>
  <si>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</si>
  <si>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</si>
  <si>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</si>
  <si>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</si>
  <si>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</si>
  <si>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</si>
  <si>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</si>
  <si>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</si>
  <si>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</si>
  <si>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</si>
  <si>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</si>
  <si>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</si>
  <si>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</si>
  <si>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</si>
  <si>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</si>
  <si>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</si>
  <si>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</si>
  <si>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</si>
  <si>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</si>
  <si>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</si>
  <si>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</si>
  <si>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</si>
  <si>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</si>
  <si>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</si>
  <si>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</si>
  <si>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</si>
  <si>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</si>
  <si>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</si>
  <si>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</si>
  <si>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</si>
  <si>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</si>
  <si>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</si>
  <si>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</si>
  <si>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</si>
  <si>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</si>
  <si>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</si>
  <si>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</si>
  <si>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</si>
  <si>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</si>
  <si>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</si>
  <si>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</si>
  <si>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</si>
  <si>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</si>
  <si>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</si>
  <si>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</si>
  <si>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</si>
  <si>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</si>
  <si>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</si>
  <si>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</si>
  <si>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</si>
  <si>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</si>
  <si>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</si>
  <si>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</si>
  <si>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</si>
  <si>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</si>
  <si>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</si>
  <si>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</si>
  <si>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</si>
  <si>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</si>
  <si>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</si>
  <si>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</si>
  <si>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</si>
  <si>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</si>
  <si>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</si>
  <si>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</si>
  <si>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</si>
  <si>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</si>
  <si>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</si>
  <si>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</si>
  <si>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</si>
  <si>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</si>
  <si>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</si>
  <si>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</si>
  <si>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</si>
  <si>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</si>
  <si>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</si>
  <si>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</si>
  <si>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</si>
  <si>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</si>
  <si>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</si>
  <si>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</si>
  <si>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</si>
  <si>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</si>
  <si>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</si>
  <si>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</si>
  <si>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</si>
  <si>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</si>
  <si>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</si>
  <si>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</si>
  <si>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</si>
  <si>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</si>
  <si>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</si>
  <si>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</si>
  <si>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</si>
  <si>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</si>
  <si>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</si>
  <si>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</si>
  <si>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</si>
  <si>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</si>
  <si>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</si>
  <si>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</si>
  <si>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</si>
  <si>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</si>
  <si>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</si>
  <si>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</si>
  <si>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</si>
  <si>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</si>
  <si>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</si>
  <si>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</si>
  <si>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</si>
  <si>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</si>
  <si>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</si>
  <si>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</si>
  <si>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</si>
  <si>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</si>
  <si>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</si>
  <si>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</si>
  <si>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</si>
  <si>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</si>
  <si>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</si>
  <si>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</si>
  <si>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</si>
  <si>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</si>
  <si>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三重県大台町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</si>
  <si>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</si>
  <si>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</si>
  <si>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</si>
  <si>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</si>
  <si>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</si>
  <si>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</si>
  <si>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</si>
  <si>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</si>
  <si>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</si>
  <si>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</si>
  <si>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</si>
  <si>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</si>
  <si>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</si>
  <si>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</si>
  <si>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</si>
  <si>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</si>
  <si>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</si>
  <si>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</si>
  <si>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</si>
  <si>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</si>
  <si>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</si>
  <si>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</si>
  <si>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</si>
  <si>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</si>
  <si>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</si>
  <si>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</si>
  <si>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</si>
  <si>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</si>
  <si>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</si>
  <si>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</si>
  <si>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</si>
  <si>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</si>
  <si>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</si>
  <si>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</si>
  <si>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</si>
  <si>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</si>
  <si>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</si>
  <si>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国民健康保険病院事業会計</t>
    <phoneticPr fontId="5"/>
  </si>
  <si>
    <t>法適用企業</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</si>
  <si>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</si>
  <si>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</si>
  <si>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</si>
  <si>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</si>
  <si>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</si>
  <si>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</si>
  <si>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</si>
  <si>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</si>
  <si>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</si>
  <si>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</si>
  <si>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</si>
  <si>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</si>
  <si>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</si>
  <si>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</si>
  <si>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</si>
  <si>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</si>
  <si>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</si>
  <si>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</si>
  <si>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</si>
  <si>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</si>
  <si>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</si>
  <si>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</si>
  <si>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</si>
  <si>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</si>
  <si>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</si>
  <si>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</si>
  <si>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</si>
  <si>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</si>
  <si>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</si>
  <si>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</si>
  <si>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</si>
  <si>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</si>
  <si>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</si>
  <si>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</si>
  <si>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</si>
  <si>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</si>
  <si>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</si>
  <si>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</si>
  <si>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</si>
  <si>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</si>
  <si>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</si>
  <si>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</si>
  <si>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</si>
  <si>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</si>
  <si>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</si>
  <si>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</si>
  <si>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</si>
  <si>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</si>
  <si>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</si>
  <si>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</si>
  <si>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</si>
  <si>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</si>
  <si>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</si>
  <si>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</si>
  <si>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</si>
  <si>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</si>
  <si>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国民健康保険病院事業会計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</si>
  <si>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</si>
  <si>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</si>
  <si>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</si>
  <si>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</si>
  <si>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</si>
  <si>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</si>
  <si>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</si>
  <si>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</si>
  <si>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</si>
  <si>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</si>
  <si>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</si>
  <si>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</si>
  <si>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</si>
  <si>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</si>
  <si>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</si>
  <si>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</si>
  <si>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</si>
  <si>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</si>
  <si>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</si>
  <si>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</si>
  <si>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</si>
  <si>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</si>
  <si>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</si>
  <si>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</si>
  <si>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</si>
  <si>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</si>
  <si>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</si>
  <si>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</si>
  <si>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</si>
  <si>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</si>
  <si>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</si>
  <si>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</si>
  <si>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</si>
  <si>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</si>
  <si>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</si>
  <si>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</si>
  <si>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</si>
  <si>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</si>
  <si>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</si>
  <si>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</si>
  <si>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</si>
  <si>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</si>
  <si>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</si>
  <si>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</si>
  <si>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</si>
  <si>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</si>
  <si>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</si>
  <si>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</si>
  <si>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</si>
  <si>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</si>
  <si>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</si>
  <si>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</si>
  <si>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</si>
  <si>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</si>
  <si>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</si>
  <si>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</si>
  <si>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</si>
  <si>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</si>
  <si>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</si>
  <si>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</si>
  <si>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</si>
  <si>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</si>
  <si>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</si>
  <si>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</si>
  <si>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</si>
  <si>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</si>
  <si>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</si>
  <si>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</si>
  <si>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</si>
  <si>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</si>
  <si>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</si>
  <si>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</si>
  <si>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</si>
  <si>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</si>
  <si>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</si>
  <si>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</si>
  <si>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</si>
  <si>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</si>
  <si>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</si>
  <si>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</si>
  <si>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1.32</t>
  </si>
  <si>
    <t>国民健康保険病院事業会計</t>
  </si>
  <si>
    <t>一般会計</t>
  </si>
  <si>
    <t>国民健康保険事業特別会計</t>
  </si>
  <si>
    <t>簡易水道事業特別会計</t>
  </si>
  <si>
    <t>生活排水処理事業特別会計</t>
  </si>
  <si>
    <t>介護保険事業特別会計</t>
  </si>
  <si>
    <t>住宅新築資金等貸付事業特別会計</t>
  </si>
  <si>
    <t>後期高齢者医療事業特別会計</t>
  </si>
  <si>
    <t>その他会計（赤字）</t>
  </si>
  <si>
    <t>その他会計（黒字）</t>
  </si>
  <si>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</si>
  <si>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</si>
  <si>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</si>
  <si>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</si>
  <si>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</si>
  <si>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</si>
  <si>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（退職手当特別会計）</t>
    <rPh sb="11" eb="13">
      <t>タイショク</t>
    </rPh>
    <rPh sb="13" eb="15">
      <t>テアテ</t>
    </rPh>
    <rPh sb="15" eb="17">
      <t>トクベツ</t>
    </rPh>
    <rPh sb="17" eb="19">
      <t>カイケイ</t>
    </rPh>
    <phoneticPr fontId="5"/>
  </si>
  <si>
    <t>　　　　　 〃　　　（共有デジタル地図特別会計）</t>
    <rPh sb="11" eb="13">
      <t>キョウユウ</t>
    </rPh>
    <rPh sb="17" eb="19">
      <t>チズ</t>
    </rPh>
    <rPh sb="19" eb="21">
      <t>トクベツ</t>
    </rPh>
    <rPh sb="21" eb="23">
      <t>カイケイ</t>
    </rPh>
    <phoneticPr fontId="5"/>
  </si>
  <si>
    <t>　　　  〃　　　　（共同研修特別会計）</t>
    <rPh sb="11" eb="13">
      <t>キョウドウ</t>
    </rPh>
    <rPh sb="13" eb="15">
      <t>ケンシュウ</t>
    </rPh>
    <rPh sb="15" eb="17">
      <t>トクベツ</t>
    </rPh>
    <rPh sb="17" eb="19">
      <t>カイケイ</t>
    </rPh>
    <phoneticPr fontId="5"/>
  </si>
  <si>
    <t>　　　  〃　　　　（物品特別会計）</t>
    <rPh sb="11" eb="13">
      <t>ブッピン</t>
    </rPh>
    <rPh sb="13" eb="15">
      <t>トクベツ</t>
    </rPh>
    <rPh sb="15" eb="17">
      <t>カイケイ</t>
    </rPh>
    <phoneticPr fontId="5"/>
  </si>
  <si>
    <t>　　　  〃　　　　（公平委員会特別会計）</t>
    <rPh sb="11" eb="13">
      <t>コウヘイ</t>
    </rPh>
    <rPh sb="13" eb="16">
      <t>イインカイ</t>
    </rPh>
    <rPh sb="16" eb="18">
      <t>トクベツ</t>
    </rPh>
    <rPh sb="18" eb="20">
      <t>カイケイ</t>
    </rPh>
    <phoneticPr fontId="5"/>
  </si>
  <si>
    <t>　　　  〃　　　　（消防救急無線特別会計）</t>
    <rPh sb="11" eb="13">
      <t>ショウボウ</t>
    </rPh>
    <rPh sb="13" eb="15">
      <t>キュウキュウ</t>
    </rPh>
    <rPh sb="15" eb="17">
      <t>ムセン</t>
    </rPh>
    <rPh sb="17" eb="19">
      <t>トクベツ</t>
    </rPh>
    <rPh sb="19" eb="21">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</si>
  <si>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</si>
  <si>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</si>
  <si>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松阪飯多農業共済事務組合</t>
    <rPh sb="0" eb="2">
      <t>マツサカ</t>
    </rPh>
    <rPh sb="2" eb="3">
      <t>イイ</t>
    </rPh>
    <rPh sb="3" eb="4">
      <t>タ</t>
    </rPh>
    <rPh sb="4" eb="6">
      <t>ノウギョウ</t>
    </rPh>
    <rPh sb="6" eb="8">
      <t>キョウサイ</t>
    </rPh>
    <rPh sb="8" eb="10">
      <t>ジム</t>
    </rPh>
    <rPh sb="10" eb="12">
      <t>クミアイ</t>
    </rPh>
    <phoneticPr fontId="5"/>
  </si>
  <si>
    <t>フォレストファイターズ</t>
    <phoneticPr fontId="5"/>
  </si>
  <si>
    <t>エム・エス・ピー</t>
    <phoneticPr fontId="5"/>
  </si>
  <si>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</si>
  <si>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</si>
  <si>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</si>
  <si>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</si>
  <si>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　　　　　〃　(介護サービス事業特別会計）</t>
    <rPh sb="8" eb="10">
      <t>カイゴ</t>
    </rPh>
    <rPh sb="14" eb="16">
      <t>ジギョウ</t>
    </rPh>
    <rPh sb="16" eb="18">
      <t>トクベツ</t>
    </rPh>
    <rPh sb="18" eb="20">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</si>
  <si>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</si>
  <si>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三重県地方税管理回収機構（一般会計）</t>
    <rPh sb="0" eb="3">
      <t>ミエケン</t>
    </rPh>
    <rPh sb="3" eb="6">
      <t>チホウゼイ</t>
    </rPh>
    <rPh sb="6" eb="8">
      <t>カンリ</t>
    </rPh>
    <rPh sb="8" eb="10">
      <t>カイシュウ</t>
    </rPh>
    <rPh sb="10" eb="12">
      <t>キコウ</t>
    </rPh>
    <rPh sb="13" eb="15">
      <t>イッパン</t>
    </rPh>
    <rPh sb="15" eb="17">
      <t>カイケイ</t>
    </rPh>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</si>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</sst>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160161</c:v>
                </c:pt>
                <c:pt idx="1">
                  <c:v>108609</c:v>
                </c:pt>
                <c:pt idx="2">
                  <c:v>115852</c:v>
                </c:pt>
                <c:pt idx="3">
                  <c:v>128277</c:v>
                </c:pt>
                <c:pt idx="4">
                  <c:v>280796</c:v>
                </c:pt>
              </c:numCache>
            </c:numRef>
          </c:val>
          <c:smooth val="0"/>
        </c:ser>
        <c:dLbls>
          <c:showLegendKey val="0"/>
          <c:showVal val="0"/>
          <c:showCatName val="0"/>
          <c:showSerName val="0"/>
          <c:showPercent val="0"/>
          <c:showBubbleSize val="0"/>
        </c:dLbls>
        <c:marker val="1"/>
        <c:smooth val="0"/>
        <c:axId val="106483072"/>
        <c:axId val="107189760"/>
      </c:lineChart>
      <c:catAx>
        <c:axId val="106483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89760"/>
        <c:crosses val="autoZero"/>
        <c:auto val="1"/>
        <c:lblAlgn val="ctr"/>
        <c:lblOffset val="100"/>
        <c:tickLblSkip val="1"/>
        <c:tickMarkSkip val="1"/>
        <c:noMultiLvlLbl val="0"/>
      </c:catAx>
      <c:valAx>
        <c:axId val="10718976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83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3.36</c:v>
                </c:pt>
                <c:pt idx="1">
                  <c:v>3.49</c:v>
                </c:pt>
                <c:pt idx="2">
                  <c:v>3.91</c:v>
                </c:pt>
                <c:pt idx="3">
                  <c:v>2.95</c:v>
                </c:pt>
                <c:pt idx="4">
                  <c:v>2.76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39.61</c:v>
                </c:pt>
                <c:pt idx="1">
                  <c:v>43.68</c:v>
                </c:pt>
                <c:pt idx="2">
                  <c:v>44.23</c:v>
                </c:pt>
                <c:pt idx="3">
                  <c:v>49.75</c:v>
                </c:pt>
                <c:pt idx="4">
                  <c:v>49.39</c:v>
                </c:pt>
              </c:numCache>
            </c:numRef>
          </c:val>
        </c:ser>
        <c:dLbls>
          <c:showLegendKey val="0"/>
          <c:showVal val="0"/>
          <c:showCatName val="0"/>
          <c:showSerName val="0"/>
          <c:showPercent val="0"/>
          <c:showBubbleSize val="0"/>
        </c:dLbls>
        <c:gapWidth val="250"/>
        <c:overlap val="100"/>
        <c:axId val="106531456"/>
        <c:axId val="10653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9.61</c:v>
                </c:pt>
                <c:pt idx="1">
                  <c:v>2.81</c:v>
                </c:pt>
                <c:pt idx="2">
                  <c:v>1.17</c:v>
                </c:pt>
                <c:pt idx="3">
                  <c:v>4.67</c:v>
                </c:pt>
                <c:pt idx="4">
                  <c:v>-1.32</c:v>
                </c:pt>
              </c:numCache>
            </c:numRef>
          </c:val>
          <c:smooth val="0"/>
        </c:ser>
        <c:dLbls>
          <c:showLegendKey val="0"/>
          <c:showVal val="0"/>
          <c:showCatName val="0"/>
          <c:showSerName val="0"/>
          <c:showPercent val="0"/>
          <c:showBubbleSize val="0"/>
        </c:dLbls>
        <c:marker val="1"/>
        <c:smooth val="0"/>
        <c:axId val="106531456"/>
        <c:axId val="106537728"/>
      </c:lineChart>
      <c:catAx>
        <c:axId val="10653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537728"/>
        <c:crosses val="autoZero"/>
        <c:auto val="1"/>
        <c:lblAlgn val="ctr"/>
        <c:lblOffset val="100"/>
        <c:tickLblSkip val="1"/>
        <c:tickMarkSkip val="1"/>
        <c:noMultiLvlLbl val="0"/>
      </c:catAx>
      <c:valAx>
        <c:axId val="10653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3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0.02</c:v>
                </c:pt>
                <c:pt idx="4">
                  <c:v>#N/A</c:v>
                </c:pt>
                <c:pt idx="5">
                  <c:v>0.03</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0.68</c:v>
                </c:pt>
                <c:pt idx="2">
                  <c:v>#N/A</c:v>
                </c:pt>
                <c:pt idx="3">
                  <c:v>0.17</c:v>
                </c:pt>
                <c:pt idx="4">
                  <c:v>#N/A</c:v>
                </c:pt>
                <c:pt idx="5">
                  <c:v>0.75</c:v>
                </c:pt>
                <c:pt idx="6">
                  <c:v>#N/A</c:v>
                </c:pt>
                <c:pt idx="7">
                  <c:v>0.11</c:v>
                </c:pt>
                <c:pt idx="8">
                  <c:v>#N/A</c:v>
                </c:pt>
                <c:pt idx="9">
                  <c:v>0.04</c:v>
                </c:pt>
              </c:numCache>
            </c:numRef>
          </c:val>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0.12</c:v>
                </c:pt>
                <c:pt idx="4">
                  <c:v>#N/A</c:v>
                </c:pt>
                <c:pt idx="5">
                  <c:v>0.11</c:v>
                </c:pt>
                <c:pt idx="6">
                  <c:v>#N/A</c:v>
                </c:pt>
                <c:pt idx="7">
                  <c:v>0.02</c:v>
                </c:pt>
                <c:pt idx="8">
                  <c:v>#N/A</c:v>
                </c:pt>
                <c:pt idx="9">
                  <c:v>0.08</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0.91</c:v>
                </c:pt>
                <c:pt idx="2">
                  <c:v>#N/A</c:v>
                </c:pt>
                <c:pt idx="3">
                  <c:v>0.09</c:v>
                </c:pt>
                <c:pt idx="4">
                  <c:v>#N/A</c:v>
                </c:pt>
                <c:pt idx="5">
                  <c:v>0.14000000000000001</c:v>
                </c:pt>
                <c:pt idx="6">
                  <c:v>#N/A</c:v>
                </c:pt>
                <c:pt idx="7">
                  <c:v>0.51</c:v>
                </c:pt>
                <c:pt idx="8">
                  <c:v>#N/A</c:v>
                </c:pt>
                <c:pt idx="9">
                  <c:v>0.84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0.49</c:v>
                </c:pt>
                <c:pt idx="2">
                  <c:v>#N/A</c:v>
                </c:pt>
                <c:pt idx="3">
                  <c:v>1.17</c:v>
                </c:pt>
                <c:pt idx="4">
                  <c:v>#N/A</c:v>
                </c:pt>
                <c:pt idx="5">
                  <c:v>1.71</c:v>
                </c:pt>
                <c:pt idx="6">
                  <c:v>#N/A</c:v>
                </c:pt>
                <c:pt idx="7">
                  <c:v>2.0699999999999998</c:v>
                </c:pt>
                <c:pt idx="8">
                  <c:v>#N/A</c:v>
                </c:pt>
                <c:pt idx="9">
                  <c:v>1.87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3.35</c:v>
                </c:pt>
                <c:pt idx="2">
                  <c:v>#N/A</c:v>
                </c:pt>
                <c:pt idx="3">
                  <c:v>3.48</c:v>
                </c:pt>
                <c:pt idx="4">
                  <c:v>#N/A</c:v>
                </c:pt>
                <c:pt idx="5">
                  <c:v>3.9</c:v>
                </c:pt>
                <c:pt idx="6">
                  <c:v>#N/A</c:v>
                </c:pt>
                <c:pt idx="7">
                  <c:v>2.95</c:v>
                </c:pt>
                <c:pt idx="8">
                  <c:v>#N/A</c:v>
                </c:pt>
                <c:pt idx="9">
                  <c:v>2.74</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5.92</c:v>
                </c:pt>
                <c:pt idx="2">
                  <c:v>#N/A</c:v>
                </c:pt>
                <c:pt idx="3">
                  <c:v>6.89</c:v>
                </c:pt>
                <c:pt idx="4">
                  <c:v>#N/A</c:v>
                </c:pt>
                <c:pt idx="5">
                  <c:v>7.47</c:v>
                </c:pt>
                <c:pt idx="6">
                  <c:v>#N/A</c:v>
                </c:pt>
                <c:pt idx="7">
                  <c:v>7.3</c:v>
                </c:pt>
                <c:pt idx="8">
                  <c:v>#N/A</c:v>
                </c:pt>
                <c:pt idx="9">
                  <c:v>5.29</c:v>
                </c:pt>
              </c:numCache>
            </c:numRef>
          </c:val>
        </c:ser>
        <c:dLbls>
          <c:showLegendKey val="0"/>
          <c:showVal val="0"/>
          <c:showCatName val="0"/>
          <c:showSerName val="0"/>
          <c:showPercent val="0"/>
          <c:showBubbleSize val="0"/>
        </c:dLbls>
        <c:gapWidth val="150"/>
        <c:overlap val="100"/>
        <c:axId val="107635456"/>
        <c:axId val="107636992"/>
      </c:barChart>
      <c:catAx>
        <c:axId val="10763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636992"/>
        <c:crosses val="autoZero"/>
        <c:auto val="1"/>
        <c:lblAlgn val="ctr"/>
        <c:lblOffset val="100"/>
        <c:tickLblSkip val="1"/>
        <c:tickMarkSkip val="1"/>
        <c:noMultiLvlLbl val="0"/>
      </c:catAx>
      <c:valAx>
        <c:axId val="10763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35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831</c:v>
                </c:pt>
                <c:pt idx="5">
                  <c:v>825</c:v>
                </c:pt>
                <c:pt idx="8">
                  <c:v>842</c:v>
                </c:pt>
                <c:pt idx="11">
                  <c:v>856</c:v>
                </c:pt>
                <c:pt idx="14">
                  <c:v>894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115</c:v>
                </c:pt>
                <c:pt idx="3">
                  <c:v>115</c:v>
                </c:pt>
                <c:pt idx="6">
                  <c:v>115</c:v>
                </c:pt>
                <c:pt idx="9">
                  <c:v>110</c:v>
                </c:pt>
                <c:pt idx="12">
                  <c:v>104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350</c:v>
                </c:pt>
                <c:pt idx="3">
                  <c:v>345</c:v>
                </c:pt>
                <c:pt idx="6">
                  <c:v>345</c:v>
                </c:pt>
                <c:pt idx="9">
                  <c:v>337</c:v>
                </c:pt>
                <c:pt idx="12">
                  <c:v>345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906</c:v>
                </c:pt>
                <c:pt idx="3">
                  <c:v>868</c:v>
                </c:pt>
                <c:pt idx="6">
                  <c:v>851</c:v>
                </c:pt>
                <c:pt idx="9">
                  <c:v>854</c:v>
                </c:pt>
                <c:pt idx="12">
                  <c:v>881</c:v>
                </c:pt>
              </c:numCache>
            </c:numRef>
          </c:val>
        </c:ser>
        <c:dLbls>
          <c:showLegendKey val="0"/>
          <c:showVal val="0"/>
          <c:showCatName val="0"/>
          <c:showSerName val="0"/>
          <c:showPercent val="0"/>
          <c:showBubbleSize val="0"/>
        </c:dLbls>
        <c:gapWidth val="100"/>
        <c:overlap val="100"/>
        <c:axId val="107352064"/>
        <c:axId val="107353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540</c:v>
                </c:pt>
                <c:pt idx="2">
                  <c:v>#N/A</c:v>
                </c:pt>
                <c:pt idx="3">
                  <c:v>#N/A</c:v>
                </c:pt>
                <c:pt idx="4">
                  <c:v>503</c:v>
                </c:pt>
                <c:pt idx="5">
                  <c:v>#N/A</c:v>
                </c:pt>
                <c:pt idx="6">
                  <c:v>#N/A</c:v>
                </c:pt>
                <c:pt idx="7">
                  <c:v>470</c:v>
                </c:pt>
                <c:pt idx="8">
                  <c:v>#N/A</c:v>
                </c:pt>
                <c:pt idx="9">
                  <c:v>#N/A</c:v>
                </c:pt>
                <c:pt idx="10">
                  <c:v>445</c:v>
                </c:pt>
                <c:pt idx="11">
                  <c:v>#N/A</c:v>
                </c:pt>
                <c:pt idx="12">
                  <c:v>#N/A</c:v>
                </c:pt>
                <c:pt idx="13">
                  <c:v>436</c:v>
                </c:pt>
                <c:pt idx="14">
                  <c:v>#N/A</c:v>
                </c:pt>
              </c:numCache>
            </c:numRef>
          </c:val>
          <c:smooth val="0"/>
        </c:ser>
        <c:dLbls>
          <c:showLegendKey val="0"/>
          <c:showVal val="0"/>
          <c:showCatName val="0"/>
          <c:showSerName val="0"/>
          <c:showPercent val="0"/>
          <c:showBubbleSize val="0"/>
        </c:dLbls>
        <c:marker val="1"/>
        <c:smooth val="0"/>
        <c:axId val="107352064"/>
        <c:axId val="107353984"/>
      </c:lineChart>
      <c:catAx>
        <c:axId val="10735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53984"/>
        <c:crosses val="autoZero"/>
        <c:auto val="1"/>
        <c:lblAlgn val="ctr"/>
        <c:lblOffset val="100"/>
        <c:tickLblSkip val="1"/>
        <c:tickMarkSkip val="1"/>
        <c:noMultiLvlLbl val="0"/>
      </c:catAx>
      <c:valAx>
        <c:axId val="10735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5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8413</c:v>
                </c:pt>
                <c:pt idx="5">
                  <c:v>8566</c:v>
                </c:pt>
                <c:pt idx="8">
                  <c:v>8749</c:v>
                </c:pt>
                <c:pt idx="11">
                  <c:v>9431</c:v>
                </c:pt>
                <c:pt idx="14">
                  <c:v>10267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c:v>
                </c:pt>
                <c:pt idx="5">
                  <c:v>10</c:v>
                </c:pt>
                <c:pt idx="8">
                  <c:v>8</c:v>
                </c:pt>
                <c:pt idx="11">
                  <c:v>5</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3034</c:v>
                </c:pt>
                <c:pt idx="5">
                  <c:v>3169</c:v>
                </c:pt>
                <c:pt idx="8">
                  <c:v>3152</c:v>
                </c:pt>
                <c:pt idx="11">
                  <c:v>3388</c:v>
                </c:pt>
                <c:pt idx="14">
                  <c:v>3268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1428</c:v>
                </c:pt>
                <c:pt idx="3">
                  <c:v>1422</c:v>
                </c:pt>
                <c:pt idx="6">
                  <c:v>1394</c:v>
                </c:pt>
                <c:pt idx="9">
                  <c:v>1301</c:v>
                </c:pt>
                <c:pt idx="12">
                  <c:v>1261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611</c:v>
                </c:pt>
                <c:pt idx="3">
                  <c:v>505</c:v>
                </c:pt>
                <c:pt idx="6">
                  <c:v>397</c:v>
                </c:pt>
                <c:pt idx="9">
                  <c:v>337</c:v>
                </c:pt>
                <c:pt idx="12">
                  <c:v>281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3060</c:v>
                </c:pt>
                <c:pt idx="3">
                  <c:v>3295</c:v>
                </c:pt>
                <c:pt idx="6">
                  <c:v>3264</c:v>
                </c:pt>
                <c:pt idx="9">
                  <c:v>3539</c:v>
                </c:pt>
                <c:pt idx="12">
                  <c:v>4004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8205</c:v>
                </c:pt>
                <c:pt idx="3">
                  <c:v>8317</c:v>
                </c:pt>
                <c:pt idx="6">
                  <c:v>8835</c:v>
                </c:pt>
                <c:pt idx="9">
                  <c:v>9584</c:v>
                </c:pt>
                <c:pt idx="12">
                  <c:v>10882</c:v>
                </c:pt>
              </c:numCache>
            </c:numRef>
          </c:val>
        </c:ser>
        <c:dLbls>
          <c:showLegendKey val="0"/>
          <c:showVal val="0"/>
          <c:showCatName val="0"/>
          <c:showSerName val="0"/>
          <c:showPercent val="0"/>
          <c:showBubbleSize val="0"/>
        </c:dLbls>
        <c:gapWidth val="100"/>
        <c:overlap val="100"/>
        <c:axId val="92698496"/>
        <c:axId val="92712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1842</c:v>
                </c:pt>
                <c:pt idx="2">
                  <c:v>#N/A</c:v>
                </c:pt>
                <c:pt idx="3">
                  <c:v>#N/A</c:v>
                </c:pt>
                <c:pt idx="4">
                  <c:v>1794</c:v>
                </c:pt>
                <c:pt idx="5">
                  <c:v>#N/A</c:v>
                </c:pt>
                <c:pt idx="6">
                  <c:v>#N/A</c:v>
                </c:pt>
                <c:pt idx="7">
                  <c:v>1981</c:v>
                </c:pt>
                <c:pt idx="8">
                  <c:v>#N/A</c:v>
                </c:pt>
                <c:pt idx="9">
                  <c:v>#N/A</c:v>
                </c:pt>
                <c:pt idx="10">
                  <c:v>1936</c:v>
                </c:pt>
                <c:pt idx="11">
                  <c:v>#N/A</c:v>
                </c:pt>
                <c:pt idx="12">
                  <c:v>#N/A</c:v>
                </c:pt>
                <c:pt idx="13">
                  <c:v>2889</c:v>
                </c:pt>
                <c:pt idx="14">
                  <c:v>#N/A</c:v>
                </c:pt>
              </c:numCache>
            </c:numRef>
          </c:val>
          <c:smooth val="0"/>
        </c:ser>
        <c:dLbls>
          <c:showLegendKey val="0"/>
          <c:showVal val="0"/>
          <c:showCatName val="0"/>
          <c:showSerName val="0"/>
          <c:showPercent val="0"/>
          <c:showBubbleSize val="0"/>
        </c:dLbls>
        <c:marker val="1"/>
        <c:smooth val="0"/>
        <c:axId val="92698496"/>
        <c:axId val="92712960"/>
      </c:lineChart>
      <c:catAx>
        <c:axId val="9269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712960"/>
        <c:crosses val="autoZero"/>
        <c:auto val="1"/>
        <c:lblAlgn val="ctr"/>
        <c:lblOffset val="100"/>
        <c:tickLblSkip val="1"/>
        <c:tickMarkSkip val="1"/>
        <c:noMultiLvlLbl val="0"/>
      </c:catAx>
      <c:valAx>
        <c:axId val="9271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9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10,058
9,988
362.86
9,718,856
9,479,852
129,489
4,692,231
9,512,534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人口の減少や全国平均を上回る高齢化率（平成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a:t>
          </a:r>
          <a:r>
            <a:rPr lang="en-US" altLang="ja-JP" sz="1300">
              <a:solidFill>
                <a:schemeClr val="dk1"/>
              </a:solidFill>
              <a:latin typeface="+mn-lt"/>
              <a:ea typeface="+mn-ea"/>
              <a:cs typeface="+mn-cs"/>
            </a:rPr>
            <a:t>3</a:t>
          </a:r>
          <a:r>
            <a:rPr lang="ja-JP" altLang="ja-JP" sz="1300">
              <a:solidFill>
                <a:schemeClr val="dk1"/>
              </a:solidFill>
              <a:latin typeface="+mn-lt"/>
              <a:ea typeface="+mn-ea"/>
              <a:cs typeface="+mn-cs"/>
            </a:rPr>
            <a:t>月末</a:t>
          </a:r>
          <a:r>
            <a:rPr lang="en-US" altLang="ja-JP" sz="1300">
              <a:solidFill>
                <a:schemeClr val="dk1"/>
              </a:solidFill>
              <a:latin typeface="+mn-lt"/>
              <a:ea typeface="+mn-ea"/>
              <a:cs typeface="+mn-cs"/>
            </a:rPr>
            <a:t>39.3</a:t>
          </a:r>
          <a:r>
            <a:rPr lang="ja-JP" altLang="ja-JP" sz="1300">
              <a:solidFill>
                <a:schemeClr val="dk1"/>
              </a:solidFill>
              <a:latin typeface="+mn-lt"/>
              <a:ea typeface="+mn-ea"/>
              <a:cs typeface="+mn-cs"/>
            </a:rPr>
            <a:t>％）に加え、町内に立地する企業が少ないことなどにより、財政基盤が弱く類似団体平均を大きく下回っている。</a:t>
          </a:r>
          <a:endParaRPr lang="en-US" altLang="ja-JP" sz="1300">
            <a:solidFill>
              <a:schemeClr val="dk1"/>
            </a:solidFill>
            <a:latin typeface="+mn-lt"/>
            <a:ea typeface="+mn-ea"/>
            <a:cs typeface="+mn-cs"/>
          </a:endParaRPr>
        </a:p>
        <a:p>
          <a:r>
            <a:rPr lang="ja-JP" altLang="ja-JP" sz="1300">
              <a:solidFill>
                <a:schemeClr val="dk1"/>
              </a:solidFill>
              <a:latin typeface="+mn-lt"/>
              <a:ea typeface="+mn-ea"/>
              <a:cs typeface="+mn-cs"/>
            </a:rPr>
            <a:t>　このため、今後とも職員の定員管理適正化と人件費抑制に努める。</a:t>
          </a:r>
          <a:endParaRPr lang="en-US" altLang="ja-JP" sz="1300">
            <a:solidFill>
              <a:schemeClr val="dk1"/>
            </a:solidFill>
            <a:latin typeface="+mn-lt"/>
            <a:ea typeface="+mn-ea"/>
            <a:cs typeface="+mn-cs"/>
          </a:endParaRPr>
        </a:p>
        <a:p>
          <a:r>
            <a:rPr lang="ja-JP" altLang="ja-JP" sz="1300">
              <a:solidFill>
                <a:schemeClr val="dk1"/>
              </a:solidFill>
              <a:latin typeface="+mn-lt"/>
              <a:ea typeface="+mn-ea"/>
              <a:cs typeface="+mn-cs"/>
            </a:rPr>
            <a:t>　また</a:t>
          </a:r>
          <a:r>
            <a:rPr lang="ja-JP" altLang="en-US" sz="1300">
              <a:solidFill>
                <a:schemeClr val="dk1"/>
              </a:solidFill>
              <a:latin typeface="+mn-lt"/>
              <a:ea typeface="+mn-ea"/>
              <a:cs typeface="+mn-cs"/>
            </a:rPr>
            <a:t>緊急性や</a:t>
          </a:r>
          <a:r>
            <a:rPr lang="ja-JP" altLang="ja-JP" sz="1300">
              <a:solidFill>
                <a:schemeClr val="dk1"/>
              </a:solidFill>
              <a:latin typeface="+mn-lt"/>
              <a:ea typeface="+mn-ea"/>
              <a:cs typeface="+mn-cs"/>
            </a:rPr>
            <a:t>住民ニーズを的確に把握した事業の選択によるまちづくりを展開し、財政の健全化を図る。</a:t>
          </a:r>
          <a:endParaRPr lang="ja-JP" altLang="ja-JP" sz="1300"/>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15724</xdr:rowOff>
    </xdr:to>
    <xdr:cxnSp macro="">
      <xdr:nvCxnSpPr>
        <xdr:cNvPr id="68" name="直線コネクタ 67"/>
        <xdr:cNvCxnSpPr/>
      </xdr:nvCxnSpPr>
      <xdr:spPr>
        <a:xfrm>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4233</xdr:rowOff>
    </xdr:to>
    <xdr:cxnSp macro="">
      <xdr:nvCxnSpPr>
        <xdr:cNvPr id="74" name="直線コネクタ 73"/>
        <xdr:cNvCxnSpPr/>
      </xdr:nvCxnSpPr>
      <xdr:spPr>
        <a:xfrm>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164193</xdr:rowOff>
    </xdr:to>
    <xdr:cxnSp macro="">
      <xdr:nvCxnSpPr>
        <xdr:cNvPr id="77" name="直線コネクタ 76"/>
        <xdr:cNvCxnSpPr/>
      </xdr:nvCxnSpPr>
      <xdr:spPr>
        <a:xfrm>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7" name="円/楕円 86"/>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8"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3" name="円/楕円 92"/>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4" name="テキスト ボックス 93"/>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5" name="円/楕円 94"/>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16829</xdr:rowOff>
    </xdr:from>
    <xdr:ext cx="762000" cy="259045"/>
    <xdr:sp macro="" textlink="">
      <xdr:nvSpPr>
        <xdr:cNvPr id="96" name="テキスト ボックス 95"/>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en-US" sz="1150" b="0" i="0" baseline="0">
              <a:solidFill>
                <a:schemeClr val="dk1"/>
              </a:solidFill>
              <a:latin typeface="+mn-lt"/>
              <a:ea typeface="+mn-ea"/>
              <a:cs typeface="+mn-cs"/>
            </a:rPr>
            <a:t>類似団体平均を若干下回っているが、</a:t>
          </a:r>
          <a:r>
            <a:rPr lang="ja-JP" altLang="ja-JP" sz="1150" b="0" i="0" baseline="0">
              <a:solidFill>
                <a:schemeClr val="dk1"/>
              </a:solidFill>
              <a:latin typeface="+mn-lt"/>
              <a:ea typeface="+mn-ea"/>
              <a:cs typeface="+mn-cs"/>
            </a:rPr>
            <a:t>前年度と比較し</a:t>
          </a:r>
          <a:r>
            <a:rPr lang="en-US" altLang="ja-JP" sz="1150" b="0" i="0" baseline="0">
              <a:solidFill>
                <a:schemeClr val="dk1"/>
              </a:solidFill>
              <a:latin typeface="+mn-lt"/>
              <a:ea typeface="+mn-ea"/>
              <a:cs typeface="+mn-cs"/>
            </a:rPr>
            <a:t>3.1</a:t>
          </a:r>
          <a:r>
            <a:rPr lang="ja-JP" altLang="en-US" sz="1150" b="0" i="0" baseline="0">
              <a:solidFill>
                <a:schemeClr val="dk1"/>
              </a:solidFill>
              <a:latin typeface="+mn-lt"/>
              <a:ea typeface="+mn-ea"/>
              <a:cs typeface="+mn-cs"/>
            </a:rPr>
            <a:t>ポイント悪化</a:t>
          </a:r>
          <a:r>
            <a:rPr lang="ja-JP" altLang="ja-JP" sz="1150" b="0" i="0" baseline="0">
              <a:solidFill>
                <a:schemeClr val="dk1"/>
              </a:solidFill>
              <a:latin typeface="+mn-lt"/>
              <a:ea typeface="+mn-ea"/>
              <a:cs typeface="+mn-cs"/>
            </a:rPr>
            <a:t>している。これは、</a:t>
          </a:r>
          <a:r>
            <a:rPr lang="ja-JP" altLang="en-US" sz="1150" b="0" i="0" baseline="0">
              <a:solidFill>
                <a:schemeClr val="dk1"/>
              </a:solidFill>
              <a:latin typeface="+mn-lt"/>
              <a:ea typeface="+mn-ea"/>
              <a:cs typeface="+mn-cs"/>
            </a:rPr>
            <a:t>普通交付税が減少したことと、公債費が増加したことが主な要因である。</a:t>
          </a:r>
          <a:endParaRPr lang="en-US" altLang="ja-JP" sz="1150" b="0" i="0" baseline="0">
            <a:solidFill>
              <a:schemeClr val="dk1"/>
            </a:solidFill>
            <a:latin typeface="+mn-lt"/>
            <a:ea typeface="+mn-ea"/>
            <a:cs typeface="+mn-cs"/>
          </a:endParaRPr>
        </a:p>
        <a:p>
          <a:pPr rtl="0" fontAlgn="base"/>
          <a:r>
            <a:rPr lang="ja-JP" altLang="ja-JP" sz="1150" b="0" i="0" baseline="0">
              <a:solidFill>
                <a:schemeClr val="dk1"/>
              </a:solidFill>
              <a:latin typeface="+mn-lt"/>
              <a:ea typeface="+mn-ea"/>
              <a:cs typeface="+mn-cs"/>
            </a:rPr>
            <a:t>　</a:t>
          </a:r>
          <a:r>
            <a:rPr lang="ja-JP" altLang="en-US" sz="1150" b="0" i="0" baseline="0">
              <a:solidFill>
                <a:schemeClr val="dk1"/>
              </a:solidFill>
              <a:latin typeface="+mn-lt"/>
              <a:ea typeface="+mn-ea"/>
              <a:cs typeface="+mn-cs"/>
            </a:rPr>
            <a:t>今後は、人件費の削減を推進する為に、従来から実施してきた技能労務職員の退職不補充と、報徳病院の診療所化に伴い民間の老人保健施設へ派遣を行っている医療職員（看護師）の退職不補充に加え、一般行政職員の新規採用抑制を検討する。</a:t>
          </a:r>
          <a:endParaRPr lang="en-US" altLang="ja-JP" sz="1150" b="0" i="0" baseline="0">
            <a:solidFill>
              <a:schemeClr val="dk1"/>
            </a:solidFill>
            <a:latin typeface="+mn-lt"/>
            <a:ea typeface="+mn-ea"/>
            <a:cs typeface="+mn-cs"/>
          </a:endParaRPr>
        </a:p>
        <a:p>
          <a:pPr rtl="0" fontAlgn="base"/>
          <a:r>
            <a:rPr lang="ja-JP" altLang="en-US" sz="1150" b="0" i="0" baseline="0">
              <a:solidFill>
                <a:schemeClr val="dk1"/>
              </a:solidFill>
              <a:latin typeface="+mn-lt"/>
              <a:ea typeface="+mn-ea"/>
              <a:cs typeface="+mn-cs"/>
            </a:rPr>
            <a:t>　また、交付税の完全一本算定を迎える平成</a:t>
          </a:r>
          <a:r>
            <a:rPr lang="en-US" altLang="ja-JP" sz="1150" b="0" i="0" baseline="0">
              <a:solidFill>
                <a:schemeClr val="dk1"/>
              </a:solidFill>
              <a:latin typeface="+mn-lt"/>
              <a:ea typeface="+mn-ea"/>
              <a:cs typeface="+mn-cs"/>
            </a:rPr>
            <a:t>33</a:t>
          </a:r>
          <a:r>
            <a:rPr lang="ja-JP" altLang="en-US" sz="1150" b="0" i="0" baseline="0">
              <a:solidFill>
                <a:schemeClr val="dk1"/>
              </a:solidFill>
              <a:latin typeface="+mn-lt"/>
              <a:ea typeface="+mn-ea"/>
              <a:cs typeface="+mn-cs"/>
            </a:rPr>
            <a:t>年に向け、事務事業の見直しを更に進めるとともに、必要性・優先度について内部検証を行い、事業の廃止・縮小を検討するなど、経常経費の削減に努める。</a:t>
          </a:r>
          <a:endParaRPr lang="en-US" altLang="ja-JP" sz="1150" b="0" i="0" baseline="0">
            <a:solidFill>
              <a:schemeClr val="dk1"/>
            </a:solidFill>
            <a:latin typeface="+mn-lt"/>
            <a:ea typeface="+mn-ea"/>
            <a:cs typeface="+mn-cs"/>
          </a:endParaRPr>
        </a:p>
        <a:p>
          <a:pPr rtl="0" fontAlgn="base"/>
          <a:endParaRPr lang="en-US" altLang="ja-JP" sz="12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118321</xdr:rowOff>
    </xdr:from>
    <xdr:to>
      <xdr:col>7</xdr:col>
      <xdr:colOff>152400</xdr:colOff>
      <xdr:row>64</xdr:row>
      <xdr:rowOff>71544</xdr:rowOff>
    </xdr:to>
    <xdr:cxnSp macro="">
      <xdr:nvCxnSpPr>
        <xdr:cNvPr id="131" name="直線コネクタ 130"/>
        <xdr:cNvCxnSpPr/>
      </xdr:nvCxnSpPr>
      <xdr:spPr>
        <a:xfrm>
          <a:off x="4114800" y="10919671"/>
          <a:ext cx="8382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118321</xdr:rowOff>
    </xdr:from>
    <xdr:to>
      <xdr:col>6</xdr:col>
      <xdr:colOff>0</xdr:colOff>
      <xdr:row>64</xdr:row>
      <xdr:rowOff>11219</xdr:rowOff>
    </xdr:to>
    <xdr:cxnSp macro="">
      <xdr:nvCxnSpPr>
        <xdr:cNvPr id="134" name="直線コネクタ 133"/>
        <xdr:cNvCxnSpPr/>
      </xdr:nvCxnSpPr>
      <xdr:spPr>
        <a:xfrm flipV="1">
          <a:off x="3225800" y="1091967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150495</xdr:rowOff>
    </xdr:from>
    <xdr:to>
      <xdr:col>4</xdr:col>
      <xdr:colOff>482600</xdr:colOff>
      <xdr:row>64</xdr:row>
      <xdr:rowOff>11219</xdr:rowOff>
    </xdr:to>
    <xdr:cxnSp macro="">
      <xdr:nvCxnSpPr>
        <xdr:cNvPr id="137" name="直線コネクタ 136"/>
        <xdr:cNvCxnSpPr/>
      </xdr:nvCxnSpPr>
      <xdr:spPr>
        <a:xfrm>
          <a:off x="2336800" y="1095184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86148</xdr:rowOff>
    </xdr:from>
    <xdr:to>
      <xdr:col>3</xdr:col>
      <xdr:colOff>279400</xdr:colOff>
      <xdr:row>63</xdr:row>
      <xdr:rowOff>150495</xdr:rowOff>
    </xdr:to>
    <xdr:cxnSp macro="">
      <xdr:nvCxnSpPr>
        <xdr:cNvPr id="140" name="直線コネクタ 139"/>
        <xdr:cNvCxnSpPr/>
      </xdr:nvCxnSpPr>
      <xdr:spPr>
        <a:xfrm>
          <a:off x="1447800" y="1088749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20744</xdr:rowOff>
    </xdr:from>
    <xdr:to>
      <xdr:col>7</xdr:col>
      <xdr:colOff>203200</xdr:colOff>
      <xdr:row>64</xdr:row>
      <xdr:rowOff>122344</xdr:rowOff>
    </xdr:to>
    <xdr:sp macro="" textlink="">
      <xdr:nvSpPr>
        <xdr:cNvPr id="150" name="円/楕円 149"/>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37271</xdr:rowOff>
    </xdr:from>
    <xdr:ext cx="762000" cy="259045"/>
    <xdr:sp macro="" textlink="">
      <xdr:nvSpPr>
        <xdr:cNvPr id="151" name="財政構造の弾力性該当値テキスト"/>
        <xdr:cNvSpPr txBox="1"/>
      </xdr:nvSpPr>
      <xdr:spPr>
        <a:xfrm>
          <a:off x="50419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67521</xdr:rowOff>
    </xdr:from>
    <xdr:to>
      <xdr:col>6</xdr:col>
      <xdr:colOff>50800</xdr:colOff>
      <xdr:row>63</xdr:row>
      <xdr:rowOff>169121</xdr:rowOff>
    </xdr:to>
    <xdr:sp macro="" textlink="">
      <xdr:nvSpPr>
        <xdr:cNvPr id="152" name="円/楕円 151"/>
        <xdr:cNvSpPr/>
      </xdr:nvSpPr>
      <xdr:spPr>
        <a:xfrm>
          <a:off x="4064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7848</xdr:rowOff>
    </xdr:from>
    <xdr:ext cx="736600" cy="259045"/>
    <xdr:sp macro="" textlink="">
      <xdr:nvSpPr>
        <xdr:cNvPr id="153" name="テキスト ボックス 152"/>
        <xdr:cNvSpPr txBox="1"/>
      </xdr:nvSpPr>
      <xdr:spPr>
        <a:xfrm>
          <a:off x="3733800" y="1063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131869</xdr:rowOff>
    </xdr:from>
    <xdr:to>
      <xdr:col>4</xdr:col>
      <xdr:colOff>533400</xdr:colOff>
      <xdr:row>64</xdr:row>
      <xdr:rowOff>62019</xdr:rowOff>
    </xdr:to>
    <xdr:sp macro="" textlink="">
      <xdr:nvSpPr>
        <xdr:cNvPr id="154" name="円/楕円 153"/>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72196</xdr:rowOff>
    </xdr:from>
    <xdr:ext cx="762000" cy="259045"/>
    <xdr:sp macro="" textlink="">
      <xdr:nvSpPr>
        <xdr:cNvPr id="155" name="テキスト ボックス 154"/>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99695</xdr:rowOff>
    </xdr:from>
    <xdr:to>
      <xdr:col>3</xdr:col>
      <xdr:colOff>330200</xdr:colOff>
      <xdr:row>64</xdr:row>
      <xdr:rowOff>29845</xdr:rowOff>
    </xdr:to>
    <xdr:sp macro="" textlink="">
      <xdr:nvSpPr>
        <xdr:cNvPr id="156" name="円/楕円 155"/>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40022</xdr:rowOff>
    </xdr:from>
    <xdr:ext cx="762000" cy="259045"/>
    <xdr:sp macro="" textlink="">
      <xdr:nvSpPr>
        <xdr:cNvPr id="157" name="テキスト ボックス 156"/>
        <xdr:cNvSpPr txBox="1"/>
      </xdr:nvSpPr>
      <xdr:spPr>
        <a:xfrm>
          <a:off x="1955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35348</xdr:rowOff>
    </xdr:from>
    <xdr:to>
      <xdr:col>2</xdr:col>
      <xdr:colOff>127000</xdr:colOff>
      <xdr:row>63</xdr:row>
      <xdr:rowOff>136948</xdr:rowOff>
    </xdr:to>
    <xdr:sp macro="" textlink="">
      <xdr:nvSpPr>
        <xdr:cNvPr id="158" name="円/楕円 157"/>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147125</xdr:rowOff>
    </xdr:from>
    <xdr:ext cx="762000" cy="259045"/>
    <xdr:sp macro="" textlink="">
      <xdr:nvSpPr>
        <xdr:cNvPr id="159" name="テキスト ボックス 158"/>
        <xdr:cNvSpPr txBox="1"/>
      </xdr:nvSpPr>
      <xdr:spPr>
        <a:xfrm>
          <a:off x="1066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[187,161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人件費、物件費及び維持補修費の合計額の人口</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人当たりの金額が、類似団体平均を上回っているのは、類似団体の中で人口が下位に属していることに加え、町域が広く分散しているため、支所、出張所、学校、保育園などの施設が多いことが要因となっている。</a:t>
          </a:r>
          <a:endParaRPr kumimoji="1" lang="ja-JP" altLang="ja-JP" sz="1200">
            <a:solidFill>
              <a:schemeClr val="dk1"/>
            </a:solidFill>
            <a:latin typeface="+mn-lt"/>
            <a:ea typeface="+mn-ea"/>
            <a:cs typeface="+mn-cs"/>
          </a:endParaRPr>
        </a:p>
        <a:p>
          <a:r>
            <a:rPr kumimoji="1" lang="ja-JP" altLang="en-US" sz="1200">
              <a:latin typeface="ＭＳ Ｐゴシック"/>
            </a:rPr>
            <a:t>　前年度と比較して、決算額が増加している要因は、国の制度改正に伴うシステム構築と、防災関連システムの改修等に係る物件費の増加によるものである。</a:t>
          </a:r>
          <a:endParaRPr kumimoji="1" lang="en-US" altLang="ja-JP" sz="1200">
            <a:latin typeface="ＭＳ Ｐゴシック"/>
          </a:endParaRPr>
        </a:p>
        <a:p>
          <a:r>
            <a:rPr kumimoji="1" lang="en-US" altLang="ja-JP" sz="1200">
              <a:latin typeface="ＭＳ Ｐゴシック"/>
            </a:rPr>
            <a:t> </a:t>
          </a:r>
          <a:r>
            <a:rPr lang="ja-JP" altLang="ja-JP" sz="1200" b="0" i="0" baseline="0">
              <a:solidFill>
                <a:schemeClr val="dk1"/>
              </a:solidFill>
              <a:latin typeface="+mn-lt"/>
              <a:ea typeface="+mn-ea"/>
              <a:cs typeface="+mn-cs"/>
            </a:rPr>
            <a:t>今後は行政全般において、業務の見直しや効率化等により物件費の抑制に努める。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24519</xdr:rowOff>
    </xdr:from>
    <xdr:to>
      <xdr:col>7</xdr:col>
      <xdr:colOff>152400</xdr:colOff>
      <xdr:row>83</xdr:row>
      <xdr:rowOff>71389</xdr:rowOff>
    </xdr:to>
    <xdr:cxnSp macro="">
      <xdr:nvCxnSpPr>
        <xdr:cNvPr id="192" name="直線コネクタ 191"/>
        <xdr:cNvCxnSpPr/>
      </xdr:nvCxnSpPr>
      <xdr:spPr>
        <a:xfrm>
          <a:off x="4114800" y="14254869"/>
          <a:ext cx="838200" cy="4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23492</xdr:rowOff>
    </xdr:from>
    <xdr:to>
      <xdr:col>6</xdr:col>
      <xdr:colOff>0</xdr:colOff>
      <xdr:row>83</xdr:row>
      <xdr:rowOff>24519</xdr:rowOff>
    </xdr:to>
    <xdr:cxnSp macro="">
      <xdr:nvCxnSpPr>
        <xdr:cNvPr id="195" name="直線コネクタ 194"/>
        <xdr:cNvCxnSpPr/>
      </xdr:nvCxnSpPr>
      <xdr:spPr>
        <a:xfrm>
          <a:off x="3225800" y="14253842"/>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15895</xdr:rowOff>
    </xdr:from>
    <xdr:to>
      <xdr:col>4</xdr:col>
      <xdr:colOff>482600</xdr:colOff>
      <xdr:row>83</xdr:row>
      <xdr:rowOff>23492</xdr:rowOff>
    </xdr:to>
    <xdr:cxnSp macro="">
      <xdr:nvCxnSpPr>
        <xdr:cNvPr id="198" name="直線コネクタ 197"/>
        <xdr:cNvCxnSpPr/>
      </xdr:nvCxnSpPr>
      <xdr:spPr>
        <a:xfrm>
          <a:off x="2336800" y="14246245"/>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117894</xdr:rowOff>
    </xdr:from>
    <xdr:to>
      <xdr:col>3</xdr:col>
      <xdr:colOff>279400</xdr:colOff>
      <xdr:row>83</xdr:row>
      <xdr:rowOff>15895</xdr:rowOff>
    </xdr:to>
    <xdr:cxnSp macro="">
      <xdr:nvCxnSpPr>
        <xdr:cNvPr id="201" name="直線コネクタ 200"/>
        <xdr:cNvCxnSpPr/>
      </xdr:nvCxnSpPr>
      <xdr:spPr>
        <a:xfrm>
          <a:off x="1447800" y="14176794"/>
          <a:ext cx="889000" cy="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20589</xdr:rowOff>
    </xdr:from>
    <xdr:to>
      <xdr:col>7</xdr:col>
      <xdr:colOff>203200</xdr:colOff>
      <xdr:row>83</xdr:row>
      <xdr:rowOff>122189</xdr:rowOff>
    </xdr:to>
    <xdr:sp macro="" textlink="">
      <xdr:nvSpPr>
        <xdr:cNvPr id="211" name="円/楕円 210"/>
        <xdr:cNvSpPr/>
      </xdr:nvSpPr>
      <xdr:spPr>
        <a:xfrm>
          <a:off x="4902200" y="142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164116</xdr:rowOff>
    </xdr:from>
    <xdr:ext cx="762000" cy="259045"/>
    <xdr:sp macro="" textlink="">
      <xdr:nvSpPr>
        <xdr:cNvPr id="212" name="人件費・物件費等の状況該当値テキスト"/>
        <xdr:cNvSpPr txBox="1"/>
      </xdr:nvSpPr>
      <xdr:spPr>
        <a:xfrm>
          <a:off x="5041900" y="1422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187,161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145169</xdr:rowOff>
    </xdr:from>
    <xdr:to>
      <xdr:col>6</xdr:col>
      <xdr:colOff>50800</xdr:colOff>
      <xdr:row>83</xdr:row>
      <xdr:rowOff>75319</xdr:rowOff>
    </xdr:to>
    <xdr:sp macro="" textlink="">
      <xdr:nvSpPr>
        <xdr:cNvPr id="213" name="円/楕円 212"/>
        <xdr:cNvSpPr/>
      </xdr:nvSpPr>
      <xdr:spPr>
        <a:xfrm>
          <a:off x="4064000" y="142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60096</xdr:rowOff>
    </xdr:from>
    <xdr:ext cx="736600" cy="259045"/>
    <xdr:sp macro="" textlink="">
      <xdr:nvSpPr>
        <xdr:cNvPr id="214" name="テキスト ボックス 213"/>
        <xdr:cNvSpPr txBox="1"/>
      </xdr:nvSpPr>
      <xdr:spPr>
        <a:xfrm>
          <a:off x="3733800" y="1429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144142</xdr:rowOff>
    </xdr:from>
    <xdr:to>
      <xdr:col>4</xdr:col>
      <xdr:colOff>533400</xdr:colOff>
      <xdr:row>83</xdr:row>
      <xdr:rowOff>74292</xdr:rowOff>
    </xdr:to>
    <xdr:sp macro="" textlink="">
      <xdr:nvSpPr>
        <xdr:cNvPr id="215" name="円/楕円 214"/>
        <xdr:cNvSpPr/>
      </xdr:nvSpPr>
      <xdr:spPr>
        <a:xfrm>
          <a:off x="3175000" y="142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59069</xdr:rowOff>
    </xdr:from>
    <xdr:ext cx="762000" cy="259045"/>
    <xdr:sp macro="" textlink="">
      <xdr:nvSpPr>
        <xdr:cNvPr id="216" name="テキスト ボックス 215"/>
        <xdr:cNvSpPr txBox="1"/>
      </xdr:nvSpPr>
      <xdr:spPr>
        <a:xfrm>
          <a:off x="2844800" y="142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177,236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136545</xdr:rowOff>
    </xdr:from>
    <xdr:to>
      <xdr:col>3</xdr:col>
      <xdr:colOff>330200</xdr:colOff>
      <xdr:row>83</xdr:row>
      <xdr:rowOff>66695</xdr:rowOff>
    </xdr:to>
    <xdr:sp macro="" textlink="">
      <xdr:nvSpPr>
        <xdr:cNvPr id="217" name="円/楕円 216"/>
        <xdr:cNvSpPr/>
      </xdr:nvSpPr>
      <xdr:spPr>
        <a:xfrm>
          <a:off x="2286000" y="141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51472</xdr:rowOff>
    </xdr:from>
    <xdr:ext cx="762000" cy="259045"/>
    <xdr:sp macro="" textlink="">
      <xdr:nvSpPr>
        <xdr:cNvPr id="218" name="テキスト ボックス 217"/>
        <xdr:cNvSpPr txBox="1"/>
      </xdr:nvSpPr>
      <xdr:spPr>
        <a:xfrm>
          <a:off x="1955800" y="142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175,662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67094</xdr:rowOff>
    </xdr:from>
    <xdr:to>
      <xdr:col>2</xdr:col>
      <xdr:colOff>127000</xdr:colOff>
      <xdr:row>82</xdr:row>
      <xdr:rowOff>168694</xdr:rowOff>
    </xdr:to>
    <xdr:sp macro="" textlink="">
      <xdr:nvSpPr>
        <xdr:cNvPr id="219" name="円/楕円 218"/>
        <xdr:cNvSpPr/>
      </xdr:nvSpPr>
      <xdr:spPr>
        <a:xfrm>
          <a:off x="1397000" y="14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153471</xdr:rowOff>
    </xdr:from>
    <xdr:ext cx="762000" cy="259045"/>
    <xdr:sp macro="" textlink="">
      <xdr:nvSpPr>
        <xdr:cNvPr id="220" name="テキスト ボックス 219"/>
        <xdr:cNvSpPr txBox="1"/>
      </xdr:nvSpPr>
      <xdr:spPr>
        <a:xfrm>
          <a:off x="1066800" y="14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a:solidFill>
                <a:schemeClr val="dk1"/>
              </a:solidFill>
              <a:latin typeface="+mn-lt"/>
              <a:ea typeface="+mn-ea"/>
              <a:cs typeface="+mn-cs"/>
            </a:rPr>
            <a:t>　</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23</a:t>
          </a:r>
          <a:r>
            <a:rPr lang="ja-JP" altLang="ja-JP"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24</a:t>
          </a:r>
          <a:r>
            <a:rPr lang="ja-JP" altLang="ja-JP" sz="1300" b="0" i="0" baseline="0">
              <a:solidFill>
                <a:schemeClr val="dk1"/>
              </a:solidFill>
              <a:latin typeface="+mn-lt"/>
              <a:ea typeface="+mn-ea"/>
              <a:cs typeface="+mn-cs"/>
            </a:rPr>
            <a:t>年度のラスパイレス指数は、時限的な国家公務員給与の削減措置により上昇した状態である。</a:t>
          </a:r>
          <a:endParaRPr lang="en-US" altLang="ja-JP" sz="1300" b="0" i="0" baseline="0">
            <a:solidFill>
              <a:schemeClr val="dk1"/>
            </a:solidFill>
            <a:latin typeface="+mn-lt"/>
            <a:ea typeface="+mn-ea"/>
            <a:cs typeface="+mn-cs"/>
          </a:endParaRPr>
        </a:p>
        <a:p>
          <a:pPr rtl="0" eaLnBrk="1" fontAlgn="base" latinLnBrk="0" hangingPunct="1"/>
          <a:r>
            <a:rPr lang="ja-JP" altLang="ja-JP" sz="1300" b="0" i="0" baseline="0">
              <a:solidFill>
                <a:schemeClr val="dk1"/>
              </a:solidFill>
              <a:latin typeface="+mn-lt"/>
              <a:ea typeface="+mn-ea"/>
              <a:cs typeface="+mn-cs"/>
            </a:rPr>
            <a:t>　平成</a:t>
          </a:r>
          <a:r>
            <a:rPr lang="en-US" altLang="ja-JP" sz="1300" b="0" i="0" baseline="0">
              <a:solidFill>
                <a:schemeClr val="dk1"/>
              </a:solidFill>
              <a:latin typeface="+mn-lt"/>
              <a:ea typeface="+mn-ea"/>
              <a:cs typeface="+mn-cs"/>
            </a:rPr>
            <a:t>26</a:t>
          </a:r>
          <a:r>
            <a:rPr lang="ja-JP" altLang="ja-JP" sz="1300" b="0" i="0" baseline="0">
              <a:solidFill>
                <a:schemeClr val="dk1"/>
              </a:solidFill>
              <a:latin typeface="+mn-lt"/>
              <a:ea typeface="+mn-ea"/>
              <a:cs typeface="+mn-cs"/>
            </a:rPr>
            <a:t>年度は、</a:t>
          </a:r>
          <a:r>
            <a:rPr lang="ja-JP" altLang="ja-JP" sz="1300">
              <a:solidFill>
                <a:schemeClr val="dk1"/>
              </a:solidFill>
              <a:latin typeface="+mn-lt"/>
              <a:ea typeface="+mn-ea"/>
              <a:cs typeface="+mn-cs"/>
            </a:rPr>
            <a:t>類似団体平均を下回っており、今後も引き続き、人事院勧告を踏まえて、職員給与の適正化に努める。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74507</xdr:rowOff>
    </xdr:to>
    <xdr:cxnSp macro="">
      <xdr:nvCxnSpPr>
        <xdr:cNvPr id="254" name="直線コネクタ 253"/>
        <xdr:cNvCxnSpPr/>
      </xdr:nvCxnSpPr>
      <xdr:spPr>
        <a:xfrm flipV="1">
          <a:off x="16179800" y="144602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88</xdr:row>
      <xdr:rowOff>112607</xdr:rowOff>
    </xdr:to>
    <xdr:cxnSp macro="">
      <xdr:nvCxnSpPr>
        <xdr:cNvPr id="257" name="直線コネクタ 256"/>
        <xdr:cNvCxnSpPr/>
      </xdr:nvCxnSpPr>
      <xdr:spPr>
        <a:xfrm flipV="1">
          <a:off x="15290800" y="1447630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104563</xdr:rowOff>
    </xdr:from>
    <xdr:to>
      <xdr:col>22</xdr:col>
      <xdr:colOff>203200</xdr:colOff>
      <xdr:row>88</xdr:row>
      <xdr:rowOff>112607</xdr:rowOff>
    </xdr:to>
    <xdr:cxnSp macro="">
      <xdr:nvCxnSpPr>
        <xdr:cNvPr id="260" name="直線コネクタ 259"/>
        <xdr:cNvCxnSpPr/>
      </xdr:nvCxnSpPr>
      <xdr:spPr>
        <a:xfrm>
          <a:off x="14401800" y="151921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88</xdr:row>
      <xdr:rowOff>104563</xdr:rowOff>
    </xdr:to>
    <xdr:cxnSp macro="">
      <xdr:nvCxnSpPr>
        <xdr:cNvPr id="263" name="直線コネクタ 262"/>
        <xdr:cNvCxnSpPr/>
      </xdr:nvCxnSpPr>
      <xdr:spPr>
        <a:xfrm>
          <a:off x="13512800" y="14468263"/>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3" name="円/楕円 272"/>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4"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5" name="円/楕円 274"/>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76" name="テキスト ボックス 275"/>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77" name="円/楕円 276"/>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78" name="テキスト ボックス 277"/>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79" name="円/楕円 278"/>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165540</xdr:rowOff>
    </xdr:from>
    <xdr:ext cx="762000" cy="259045"/>
    <xdr:sp macro="" textlink="">
      <xdr:nvSpPr>
        <xdr:cNvPr id="280" name="テキスト ボックス 279"/>
        <xdr:cNvSpPr txBox="1"/>
      </xdr:nvSpPr>
      <xdr:spPr>
        <a:xfrm>
          <a:off x="14020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81" name="円/楕円 280"/>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127440</xdr:rowOff>
    </xdr:from>
    <xdr:ext cx="762000" cy="259045"/>
    <xdr:sp macro="" textlink="">
      <xdr:nvSpPr>
        <xdr:cNvPr id="282" name="テキスト ボックス 281"/>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人口千人当たり職員数が類似団体平均を上回っている要因として、類似団体の中では人口が下位に属していること、町域が広く分散し支所、出張所、学校、保育園などへの配置が多いことなどがあげられる。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前年度に比較して職員数が増加した要因は、報徳病院の診療所化により特別会計を廃止し一般会計へ編入したことよるものである。</a:t>
          </a:r>
          <a:endParaRPr lang="en-US" altLang="ja-JP" sz="1100" b="0" i="0" baseline="0">
            <a:solidFill>
              <a:schemeClr val="dk1"/>
            </a:solidFill>
            <a:latin typeface="+mn-lt"/>
            <a:ea typeface="+mn-ea"/>
            <a:cs typeface="+mn-cs"/>
          </a:endParaRPr>
        </a:p>
        <a:p>
          <a:pPr fontAlgn="base"/>
          <a:r>
            <a:rPr lang="ja-JP" altLang="en-US" sz="1100" b="0" i="0" baseline="0">
              <a:solidFill>
                <a:schemeClr val="dk1"/>
              </a:solidFill>
              <a:latin typeface="+mn-lt"/>
              <a:ea typeface="+mn-ea"/>
              <a:cs typeface="+mn-cs"/>
            </a:rPr>
            <a:t>　今後は、</a:t>
          </a:r>
          <a:r>
            <a:rPr lang="ja-JP" altLang="ja-JP" sz="1100" b="0" i="0" baseline="0">
              <a:solidFill>
                <a:schemeClr val="dk1"/>
              </a:solidFill>
              <a:latin typeface="+mn-lt"/>
              <a:ea typeface="+mn-ea"/>
              <a:cs typeface="+mn-cs"/>
            </a:rPr>
            <a:t>引き続き勧奨退職制度の</a:t>
          </a:r>
          <a:r>
            <a:rPr lang="ja-JP" altLang="en-US" sz="1100" b="0" i="0" baseline="0">
              <a:solidFill>
                <a:schemeClr val="dk1"/>
              </a:solidFill>
              <a:latin typeface="+mn-lt"/>
              <a:ea typeface="+mn-ea"/>
              <a:cs typeface="+mn-cs"/>
            </a:rPr>
            <a:t>推進</a:t>
          </a:r>
          <a:r>
            <a:rPr lang="ja-JP" altLang="ja-JP" sz="1100" b="0" i="0" baseline="0">
              <a:solidFill>
                <a:schemeClr val="dk1"/>
              </a:solidFill>
              <a:latin typeface="+mn-lt"/>
              <a:ea typeface="+mn-ea"/>
              <a:cs typeface="+mn-cs"/>
            </a:rPr>
            <a:t>や</a:t>
          </a:r>
          <a:r>
            <a:rPr lang="ja-JP" altLang="en-US" sz="1100" b="0" i="0" baseline="0">
              <a:solidFill>
                <a:schemeClr val="dk1"/>
              </a:solidFill>
              <a:latin typeface="+mn-lt"/>
              <a:ea typeface="+mn-ea"/>
              <a:cs typeface="+mn-cs"/>
            </a:rPr>
            <a:t>、技能労務</a:t>
          </a:r>
          <a:r>
            <a:rPr lang="ja-JP" altLang="ja-JP" sz="1100" b="0" i="0" baseline="0">
              <a:solidFill>
                <a:schemeClr val="dk1"/>
              </a:solidFill>
              <a:latin typeface="+mn-lt"/>
              <a:ea typeface="+mn-ea"/>
              <a:cs typeface="+mn-cs"/>
            </a:rPr>
            <a:t>職員</a:t>
          </a:r>
          <a:r>
            <a:rPr lang="ja-JP" altLang="en-US" sz="1100" b="0" i="0" baseline="0">
              <a:solidFill>
                <a:schemeClr val="dk1"/>
              </a:solidFill>
              <a:latin typeface="+mn-lt"/>
              <a:ea typeface="+mn-ea"/>
              <a:cs typeface="+mn-cs"/>
            </a:rPr>
            <a:t>と民間の老人保健施設へ派遣している医療職員（看護師）</a:t>
          </a:r>
          <a:r>
            <a:rPr lang="ja-JP" altLang="ja-JP" sz="1100" b="0" i="0" baseline="0">
              <a:solidFill>
                <a:schemeClr val="dk1"/>
              </a:solidFill>
              <a:latin typeface="+mn-lt"/>
              <a:ea typeface="+mn-ea"/>
              <a:cs typeface="+mn-cs"/>
            </a:rPr>
            <a:t>の退職不補充</a:t>
          </a:r>
          <a:r>
            <a:rPr lang="ja-JP" altLang="en-US" sz="1100" b="0" i="0" baseline="0">
              <a:solidFill>
                <a:schemeClr val="dk1"/>
              </a:solidFill>
              <a:latin typeface="+mn-lt"/>
              <a:ea typeface="+mn-ea"/>
              <a:cs typeface="+mn-cs"/>
            </a:rPr>
            <a:t>、業務の</a:t>
          </a:r>
          <a:r>
            <a:rPr lang="ja-JP" altLang="ja-JP" sz="1100" b="0" i="0" baseline="0">
              <a:solidFill>
                <a:schemeClr val="dk1"/>
              </a:solidFill>
              <a:latin typeface="+mn-lt"/>
              <a:ea typeface="+mn-ea"/>
              <a:cs typeface="+mn-cs"/>
            </a:rPr>
            <a:t>民間委託の推進を実施</a:t>
          </a:r>
          <a:r>
            <a:rPr lang="ja-JP" altLang="en-US" sz="1100" b="0" i="0" baseline="0">
              <a:solidFill>
                <a:schemeClr val="dk1"/>
              </a:solidFill>
              <a:latin typeface="+mn-lt"/>
              <a:ea typeface="+mn-ea"/>
              <a:cs typeface="+mn-cs"/>
            </a:rPr>
            <a:t>しつつ、一般行政職員の</a:t>
          </a:r>
          <a:r>
            <a:rPr lang="ja-JP" altLang="ja-JP" sz="1100" b="0" i="0" baseline="0">
              <a:solidFill>
                <a:schemeClr val="dk1"/>
              </a:solidFill>
              <a:latin typeface="+mn-lt"/>
              <a:ea typeface="+mn-ea"/>
              <a:cs typeface="+mn-cs"/>
            </a:rPr>
            <a:t>新規採用</a:t>
          </a:r>
          <a:r>
            <a:rPr lang="ja-JP" altLang="en-US" sz="1100" b="0" i="0" baseline="0">
              <a:solidFill>
                <a:schemeClr val="dk1"/>
              </a:solidFill>
              <a:latin typeface="+mn-lt"/>
              <a:ea typeface="+mn-ea"/>
              <a:cs typeface="+mn-cs"/>
            </a:rPr>
            <a:t>者の抑制を検討し</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より一層の</a:t>
          </a:r>
          <a:r>
            <a:rPr lang="ja-JP" altLang="ja-JP" sz="1100" b="0" i="0" baseline="0">
              <a:solidFill>
                <a:schemeClr val="dk1"/>
              </a:solidFill>
              <a:latin typeface="+mn-lt"/>
              <a:ea typeface="+mn-ea"/>
              <a:cs typeface="+mn-cs"/>
            </a:rPr>
            <a:t>定員管理に努める。</a:t>
          </a:r>
          <a:endParaRPr lang="ja-JP" altLang="ja-JP" sz="1100"/>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101879</xdr:rowOff>
    </xdr:from>
    <xdr:to>
      <xdr:col>24</xdr:col>
      <xdr:colOff>558800</xdr:colOff>
      <xdr:row>63</xdr:row>
      <xdr:rowOff>85344</xdr:rowOff>
    </xdr:to>
    <xdr:cxnSp macro="">
      <xdr:nvCxnSpPr>
        <xdr:cNvPr id="314" name="直線コネクタ 313"/>
        <xdr:cNvCxnSpPr/>
      </xdr:nvCxnSpPr>
      <xdr:spPr>
        <a:xfrm>
          <a:off x="16179800" y="10731779"/>
          <a:ext cx="8382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85954</xdr:rowOff>
    </xdr:from>
    <xdr:to>
      <xdr:col>23</xdr:col>
      <xdr:colOff>406400</xdr:colOff>
      <xdr:row>62</xdr:row>
      <xdr:rowOff>101879</xdr:rowOff>
    </xdr:to>
    <xdr:cxnSp macro="">
      <xdr:nvCxnSpPr>
        <xdr:cNvPr id="317" name="直線コネクタ 316"/>
        <xdr:cNvCxnSpPr/>
      </xdr:nvCxnSpPr>
      <xdr:spPr>
        <a:xfrm>
          <a:off x="15290800" y="10715854"/>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85954</xdr:rowOff>
    </xdr:from>
    <xdr:to>
      <xdr:col>22</xdr:col>
      <xdr:colOff>203200</xdr:colOff>
      <xdr:row>62</xdr:row>
      <xdr:rowOff>99466</xdr:rowOff>
    </xdr:to>
    <xdr:cxnSp macro="">
      <xdr:nvCxnSpPr>
        <xdr:cNvPr id="320" name="直線コネクタ 319"/>
        <xdr:cNvCxnSpPr/>
      </xdr:nvCxnSpPr>
      <xdr:spPr>
        <a:xfrm flipV="1">
          <a:off x="14401800" y="10715854"/>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95606</xdr:rowOff>
    </xdr:from>
    <xdr:to>
      <xdr:col>21</xdr:col>
      <xdr:colOff>0</xdr:colOff>
      <xdr:row>62</xdr:row>
      <xdr:rowOff>99466</xdr:rowOff>
    </xdr:to>
    <xdr:cxnSp macro="">
      <xdr:nvCxnSpPr>
        <xdr:cNvPr id="323" name="直線コネクタ 322"/>
        <xdr:cNvCxnSpPr/>
      </xdr:nvCxnSpPr>
      <xdr:spPr>
        <a:xfrm>
          <a:off x="13512800" y="10725506"/>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34544</xdr:rowOff>
    </xdr:from>
    <xdr:to>
      <xdr:col>24</xdr:col>
      <xdr:colOff>609600</xdr:colOff>
      <xdr:row>63</xdr:row>
      <xdr:rowOff>136144</xdr:rowOff>
    </xdr:to>
    <xdr:sp macro="" textlink="">
      <xdr:nvSpPr>
        <xdr:cNvPr id="333" name="円/楕円 332"/>
        <xdr:cNvSpPr/>
      </xdr:nvSpPr>
      <xdr:spPr>
        <a:xfrm>
          <a:off x="16967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6621</xdr:rowOff>
    </xdr:from>
    <xdr:ext cx="762000" cy="259045"/>
    <xdr:sp macro="" textlink="">
      <xdr:nvSpPr>
        <xdr:cNvPr id="334" name="定員管理の状況該当値テキスト"/>
        <xdr:cNvSpPr txBox="1"/>
      </xdr:nvSpPr>
      <xdr:spPr>
        <a:xfrm>
          <a:off x="17106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51079</xdr:rowOff>
    </xdr:from>
    <xdr:to>
      <xdr:col>23</xdr:col>
      <xdr:colOff>457200</xdr:colOff>
      <xdr:row>62</xdr:row>
      <xdr:rowOff>152679</xdr:rowOff>
    </xdr:to>
    <xdr:sp macro="" textlink="">
      <xdr:nvSpPr>
        <xdr:cNvPr id="335" name="円/楕円 334"/>
        <xdr:cNvSpPr/>
      </xdr:nvSpPr>
      <xdr:spPr>
        <a:xfrm>
          <a:off x="16129000" y="106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137456</xdr:rowOff>
    </xdr:from>
    <xdr:ext cx="736600" cy="259045"/>
    <xdr:sp macro="" textlink="">
      <xdr:nvSpPr>
        <xdr:cNvPr id="336" name="テキスト ボックス 335"/>
        <xdr:cNvSpPr txBox="1"/>
      </xdr:nvSpPr>
      <xdr:spPr>
        <a:xfrm>
          <a:off x="15798800" y="10767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35154</xdr:rowOff>
    </xdr:from>
    <xdr:to>
      <xdr:col>22</xdr:col>
      <xdr:colOff>254000</xdr:colOff>
      <xdr:row>62</xdr:row>
      <xdr:rowOff>136754</xdr:rowOff>
    </xdr:to>
    <xdr:sp macro="" textlink="">
      <xdr:nvSpPr>
        <xdr:cNvPr id="337" name="円/楕円 336"/>
        <xdr:cNvSpPr/>
      </xdr:nvSpPr>
      <xdr:spPr>
        <a:xfrm>
          <a:off x="15240000" y="106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121531</xdr:rowOff>
    </xdr:from>
    <xdr:ext cx="762000" cy="259045"/>
    <xdr:sp macro="" textlink="">
      <xdr:nvSpPr>
        <xdr:cNvPr id="338" name="テキスト ボックス 337"/>
        <xdr:cNvSpPr txBox="1"/>
      </xdr:nvSpPr>
      <xdr:spPr>
        <a:xfrm>
          <a:off x="14909800" y="1075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48666</xdr:rowOff>
    </xdr:from>
    <xdr:to>
      <xdr:col>21</xdr:col>
      <xdr:colOff>50800</xdr:colOff>
      <xdr:row>62</xdr:row>
      <xdr:rowOff>150266</xdr:rowOff>
    </xdr:to>
    <xdr:sp macro="" textlink="">
      <xdr:nvSpPr>
        <xdr:cNvPr id="339" name="円/楕円 338"/>
        <xdr:cNvSpPr/>
      </xdr:nvSpPr>
      <xdr:spPr>
        <a:xfrm>
          <a:off x="14351000" y="106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135043</xdr:rowOff>
    </xdr:from>
    <xdr:ext cx="762000" cy="259045"/>
    <xdr:sp macro="" textlink="">
      <xdr:nvSpPr>
        <xdr:cNvPr id="340" name="テキスト ボックス 339"/>
        <xdr:cNvSpPr txBox="1"/>
      </xdr:nvSpPr>
      <xdr:spPr>
        <a:xfrm>
          <a:off x="14020800" y="107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44806</xdr:rowOff>
    </xdr:from>
    <xdr:to>
      <xdr:col>19</xdr:col>
      <xdr:colOff>533400</xdr:colOff>
      <xdr:row>62</xdr:row>
      <xdr:rowOff>146406</xdr:rowOff>
    </xdr:to>
    <xdr:sp macro="" textlink="">
      <xdr:nvSpPr>
        <xdr:cNvPr id="341" name="円/楕円 340"/>
        <xdr:cNvSpPr/>
      </xdr:nvSpPr>
      <xdr:spPr>
        <a:xfrm>
          <a:off x="13462000" y="10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131183</xdr:rowOff>
    </xdr:from>
    <xdr:ext cx="762000" cy="259045"/>
    <xdr:sp macro="" textlink="">
      <xdr:nvSpPr>
        <xdr:cNvPr id="342" name="テキスト ボックス 341"/>
        <xdr:cNvSpPr txBox="1"/>
      </xdr:nvSpPr>
      <xdr:spPr>
        <a:xfrm>
          <a:off x="13131800" y="107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年比較において年々改善しているが、今後は統合簡易水道整備事業、大台厚生新病院に対する支援、メディカルセンターの整備などに要した地方債に係る公債費等の増加などにより、悪化していくことが見込まれ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今後</a:t>
          </a:r>
          <a:r>
            <a:rPr lang="ja-JP" altLang="en-US" sz="1300" b="0" i="0" baseline="0">
              <a:solidFill>
                <a:schemeClr val="dk1"/>
              </a:solidFill>
              <a:latin typeface="+mn-lt"/>
              <a:ea typeface="+mn-ea"/>
              <a:cs typeface="+mn-cs"/>
            </a:rPr>
            <a:t>は、繰上げ償還の実施を検討しつつ、</a:t>
          </a:r>
          <a:r>
            <a:rPr lang="ja-JP" altLang="ja-JP" sz="1300" b="0" i="0" baseline="0">
              <a:solidFill>
                <a:schemeClr val="dk1"/>
              </a:solidFill>
              <a:latin typeface="+mn-lt"/>
              <a:ea typeface="+mn-ea"/>
              <a:cs typeface="+mn-cs"/>
            </a:rPr>
            <a:t>大台町総合計画に基づき</a:t>
          </a:r>
          <a:r>
            <a:rPr lang="ja-JP" altLang="en-US" sz="1300" b="0" i="0" baseline="0">
              <a:solidFill>
                <a:schemeClr val="dk1"/>
              </a:solidFill>
              <a:latin typeface="+mn-lt"/>
              <a:ea typeface="+mn-ea"/>
              <a:cs typeface="+mn-cs"/>
            </a:rPr>
            <a:t>普通建設</a:t>
          </a:r>
          <a:r>
            <a:rPr lang="ja-JP" altLang="ja-JP" sz="1300" b="0" i="0" baseline="0">
              <a:solidFill>
                <a:schemeClr val="dk1"/>
              </a:solidFill>
              <a:latin typeface="+mn-lt"/>
              <a:ea typeface="+mn-ea"/>
              <a:cs typeface="+mn-cs"/>
            </a:rPr>
            <a:t>事業</a:t>
          </a:r>
          <a:r>
            <a:rPr lang="ja-JP" altLang="en-US" sz="1300" b="0" i="0" baseline="0">
              <a:solidFill>
                <a:schemeClr val="dk1"/>
              </a:solidFill>
              <a:latin typeface="+mn-lt"/>
              <a:ea typeface="+mn-ea"/>
              <a:cs typeface="+mn-cs"/>
            </a:rPr>
            <a:t>等</a:t>
          </a:r>
          <a:r>
            <a:rPr lang="ja-JP" altLang="ja-JP" sz="1300" b="0" i="0" baseline="0">
              <a:solidFill>
                <a:schemeClr val="dk1"/>
              </a:solidFill>
              <a:latin typeface="+mn-lt"/>
              <a:ea typeface="+mn-ea"/>
              <a:cs typeface="+mn-cs"/>
            </a:rPr>
            <a:t>の選択と集中を図り、過度に地方債に頼ることのない財政運営に努める必要がある。</a:t>
          </a:r>
          <a:endParaRPr lang="en-US"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66766</xdr:rowOff>
    </xdr:from>
    <xdr:to>
      <xdr:col>24</xdr:col>
      <xdr:colOff>558800</xdr:colOff>
      <xdr:row>42</xdr:row>
      <xdr:rowOff>94343</xdr:rowOff>
    </xdr:to>
    <xdr:cxnSp macro="">
      <xdr:nvCxnSpPr>
        <xdr:cNvPr id="377" name="直線コネクタ 376"/>
        <xdr:cNvCxnSpPr/>
      </xdr:nvCxnSpPr>
      <xdr:spPr>
        <a:xfrm flipV="1">
          <a:off x="16179800" y="726766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94343</xdr:rowOff>
    </xdr:from>
    <xdr:to>
      <xdr:col>23</xdr:col>
      <xdr:colOff>406400</xdr:colOff>
      <xdr:row>42</xdr:row>
      <xdr:rowOff>142603</xdr:rowOff>
    </xdr:to>
    <xdr:cxnSp macro="">
      <xdr:nvCxnSpPr>
        <xdr:cNvPr id="380" name="直線コネクタ 379"/>
        <xdr:cNvCxnSpPr/>
      </xdr:nvCxnSpPr>
      <xdr:spPr>
        <a:xfrm flipV="1">
          <a:off x="15290800" y="72952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142603</xdr:rowOff>
    </xdr:from>
    <xdr:to>
      <xdr:col>22</xdr:col>
      <xdr:colOff>203200</xdr:colOff>
      <xdr:row>43</xdr:row>
      <xdr:rowOff>26307</xdr:rowOff>
    </xdr:to>
    <xdr:cxnSp macro="">
      <xdr:nvCxnSpPr>
        <xdr:cNvPr id="383" name="直線コネクタ 382"/>
        <xdr:cNvCxnSpPr/>
      </xdr:nvCxnSpPr>
      <xdr:spPr>
        <a:xfrm flipV="1">
          <a:off x="14401800" y="734350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26307</xdr:rowOff>
    </xdr:from>
    <xdr:to>
      <xdr:col>21</xdr:col>
      <xdr:colOff>0</xdr:colOff>
      <xdr:row>43</xdr:row>
      <xdr:rowOff>88356</xdr:rowOff>
    </xdr:to>
    <xdr:cxnSp macro="">
      <xdr:nvCxnSpPr>
        <xdr:cNvPr id="386" name="直線コネクタ 385"/>
        <xdr:cNvCxnSpPr/>
      </xdr:nvCxnSpPr>
      <xdr:spPr>
        <a:xfrm flipV="1">
          <a:off x="13512800" y="73986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15966</xdr:rowOff>
    </xdr:from>
    <xdr:to>
      <xdr:col>24</xdr:col>
      <xdr:colOff>609600</xdr:colOff>
      <xdr:row>42</xdr:row>
      <xdr:rowOff>117566</xdr:rowOff>
    </xdr:to>
    <xdr:sp macro="" textlink="">
      <xdr:nvSpPr>
        <xdr:cNvPr id="396" name="円/楕円 395"/>
        <xdr:cNvSpPr/>
      </xdr:nvSpPr>
      <xdr:spPr>
        <a:xfrm>
          <a:off x="169672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159493</xdr:rowOff>
    </xdr:from>
    <xdr:ext cx="762000" cy="259045"/>
    <xdr:sp macro="" textlink="">
      <xdr:nvSpPr>
        <xdr:cNvPr id="397" name="公債費負担の状況該当値テキスト"/>
        <xdr:cNvSpPr txBox="1"/>
      </xdr:nvSpPr>
      <xdr:spPr>
        <a:xfrm>
          <a:off x="17106900" y="718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43543</xdr:rowOff>
    </xdr:from>
    <xdr:to>
      <xdr:col>23</xdr:col>
      <xdr:colOff>457200</xdr:colOff>
      <xdr:row>42</xdr:row>
      <xdr:rowOff>145143</xdr:rowOff>
    </xdr:to>
    <xdr:sp macro="" textlink="">
      <xdr:nvSpPr>
        <xdr:cNvPr id="398" name="円/楕円 397"/>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99" name="テキスト ボックス 398"/>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91803</xdr:rowOff>
    </xdr:from>
    <xdr:to>
      <xdr:col>22</xdr:col>
      <xdr:colOff>254000</xdr:colOff>
      <xdr:row>43</xdr:row>
      <xdr:rowOff>21953</xdr:rowOff>
    </xdr:to>
    <xdr:sp macro="" textlink="">
      <xdr:nvSpPr>
        <xdr:cNvPr id="400" name="円/楕円 399"/>
        <xdr:cNvSpPr/>
      </xdr:nvSpPr>
      <xdr:spPr>
        <a:xfrm>
          <a:off x="15240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6730</xdr:rowOff>
    </xdr:from>
    <xdr:ext cx="762000" cy="259045"/>
    <xdr:sp macro="" textlink="">
      <xdr:nvSpPr>
        <xdr:cNvPr id="401" name="テキスト ボックス 400"/>
        <xdr:cNvSpPr txBox="1"/>
      </xdr:nvSpPr>
      <xdr:spPr>
        <a:xfrm>
          <a:off x="14909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146957</xdr:rowOff>
    </xdr:from>
    <xdr:to>
      <xdr:col>21</xdr:col>
      <xdr:colOff>50800</xdr:colOff>
      <xdr:row>43</xdr:row>
      <xdr:rowOff>77107</xdr:rowOff>
    </xdr:to>
    <xdr:sp macro="" textlink="">
      <xdr:nvSpPr>
        <xdr:cNvPr id="402" name="円/楕円 401"/>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403" name="テキスト ボックス 402"/>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37556</xdr:rowOff>
    </xdr:from>
    <xdr:to>
      <xdr:col>19</xdr:col>
      <xdr:colOff>533400</xdr:colOff>
      <xdr:row>43</xdr:row>
      <xdr:rowOff>139156</xdr:rowOff>
    </xdr:to>
    <xdr:sp macro="" textlink="">
      <xdr:nvSpPr>
        <xdr:cNvPr id="404" name="円/楕円 403"/>
        <xdr:cNvSpPr/>
      </xdr:nvSpPr>
      <xdr:spPr>
        <a:xfrm>
          <a:off x="13462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123933</xdr:rowOff>
    </xdr:from>
    <xdr:ext cx="762000" cy="259045"/>
    <xdr:sp macro="" textlink="">
      <xdr:nvSpPr>
        <xdr:cNvPr id="405" name="テキスト ボックス 404"/>
        <xdr:cNvSpPr txBox="1"/>
      </xdr:nvSpPr>
      <xdr:spPr>
        <a:xfrm>
          <a:off x="13131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統合簡易水道整備事業</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大台厚生新病院に対する支援、メディカルセンターの整備などに係る地方債の発行による</a:t>
          </a:r>
          <a:r>
            <a:rPr lang="ja-JP" altLang="en-US" sz="1300" b="0" i="0" baseline="0">
              <a:solidFill>
                <a:schemeClr val="dk1"/>
              </a:solidFill>
              <a:latin typeface="+mn-lt"/>
              <a:ea typeface="+mn-ea"/>
              <a:cs typeface="+mn-cs"/>
            </a:rPr>
            <a:t>地方債残高の</a:t>
          </a:r>
          <a:r>
            <a:rPr lang="ja-JP" altLang="ja-JP" sz="1300" b="0" i="0" baseline="0">
              <a:solidFill>
                <a:schemeClr val="dk1"/>
              </a:solidFill>
              <a:latin typeface="+mn-lt"/>
              <a:ea typeface="+mn-ea"/>
              <a:cs typeface="+mn-cs"/>
            </a:rPr>
            <a:t>増加</a:t>
          </a:r>
          <a:r>
            <a:rPr lang="ja-JP" altLang="en-US" sz="1300" b="0" i="0" baseline="0">
              <a:solidFill>
                <a:schemeClr val="dk1"/>
              </a:solidFill>
              <a:latin typeface="+mn-lt"/>
              <a:ea typeface="+mn-ea"/>
              <a:cs typeface="+mn-cs"/>
            </a:rPr>
            <a:t>により、昨年度と比較して</a:t>
          </a:r>
          <a:r>
            <a:rPr lang="en-US" altLang="ja-JP" sz="1300" b="0" i="0" baseline="0">
              <a:solidFill>
                <a:schemeClr val="dk1"/>
              </a:solidFill>
              <a:latin typeface="+mn-lt"/>
              <a:ea typeface="+mn-ea"/>
              <a:cs typeface="+mn-cs"/>
            </a:rPr>
            <a:t>26.5</a:t>
          </a:r>
          <a:r>
            <a:rPr lang="ja-JP" altLang="en-US" sz="1300" b="0" i="0" baseline="0">
              <a:solidFill>
                <a:schemeClr val="dk1"/>
              </a:solidFill>
              <a:latin typeface="+mn-lt"/>
              <a:ea typeface="+mn-ea"/>
              <a:cs typeface="+mn-cs"/>
            </a:rPr>
            <a:t>ポイント悪化している。今後は大台町総合計画に基づき普通建設</a:t>
          </a:r>
          <a:r>
            <a:rPr lang="ja-JP" altLang="ja-JP" sz="1300" b="0" i="0" baseline="0">
              <a:solidFill>
                <a:schemeClr val="dk1"/>
              </a:solidFill>
              <a:latin typeface="+mn-lt"/>
              <a:ea typeface="+mn-ea"/>
              <a:cs typeface="+mn-cs"/>
            </a:rPr>
            <a:t>事業の選択と集中によ</a:t>
          </a:r>
          <a:r>
            <a:rPr lang="ja-JP" altLang="en-US" sz="1300" b="0" i="0" baseline="0">
              <a:solidFill>
                <a:schemeClr val="dk1"/>
              </a:solidFill>
              <a:latin typeface="+mn-lt"/>
              <a:ea typeface="+mn-ea"/>
              <a:cs typeface="+mn-cs"/>
            </a:rPr>
            <a:t>り、</a:t>
          </a:r>
          <a:r>
            <a:rPr lang="ja-JP" altLang="ja-JP" sz="1300" b="0" i="0" baseline="0">
              <a:solidFill>
                <a:schemeClr val="dk1"/>
              </a:solidFill>
              <a:latin typeface="+mn-lt"/>
              <a:ea typeface="+mn-ea"/>
              <a:cs typeface="+mn-cs"/>
            </a:rPr>
            <a:t>地方債残高の抑制</a:t>
          </a:r>
          <a:r>
            <a:rPr lang="ja-JP" altLang="en-US" sz="1300" b="0" i="0" baseline="0">
              <a:solidFill>
                <a:schemeClr val="dk1"/>
              </a:solidFill>
              <a:latin typeface="+mn-lt"/>
              <a:ea typeface="+mn-ea"/>
              <a:cs typeface="+mn-cs"/>
            </a:rPr>
            <a:t>を図り、財政の健全化に努める。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127159</xdr:rowOff>
    </xdr:from>
    <xdr:to>
      <xdr:col>24</xdr:col>
      <xdr:colOff>558800</xdr:colOff>
      <xdr:row>17</xdr:row>
      <xdr:rowOff>115570</xdr:rowOff>
    </xdr:to>
    <xdr:cxnSp macro="">
      <xdr:nvCxnSpPr>
        <xdr:cNvPr id="435" name="直線コネクタ 434"/>
        <xdr:cNvCxnSpPr/>
      </xdr:nvCxnSpPr>
      <xdr:spPr>
        <a:xfrm>
          <a:off x="16179800" y="2870359"/>
          <a:ext cx="838200" cy="1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127159</xdr:rowOff>
    </xdr:from>
    <xdr:to>
      <xdr:col>23</xdr:col>
      <xdr:colOff>406400</xdr:colOff>
      <xdr:row>16</xdr:row>
      <xdr:rowOff>133795</xdr:rowOff>
    </xdr:to>
    <xdr:cxnSp macro="">
      <xdr:nvCxnSpPr>
        <xdr:cNvPr id="438" name="直線コネクタ 437"/>
        <xdr:cNvCxnSpPr/>
      </xdr:nvCxnSpPr>
      <xdr:spPr>
        <a:xfrm flipV="1">
          <a:off x="15290800" y="2870359"/>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104839</xdr:rowOff>
    </xdr:from>
    <xdr:to>
      <xdr:col>22</xdr:col>
      <xdr:colOff>203200</xdr:colOff>
      <xdr:row>16</xdr:row>
      <xdr:rowOff>133795</xdr:rowOff>
    </xdr:to>
    <xdr:cxnSp macro="">
      <xdr:nvCxnSpPr>
        <xdr:cNvPr id="441" name="直線コネクタ 440"/>
        <xdr:cNvCxnSpPr/>
      </xdr:nvCxnSpPr>
      <xdr:spPr>
        <a:xfrm>
          <a:off x="14401800" y="284803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102426</xdr:rowOff>
    </xdr:from>
    <xdr:to>
      <xdr:col>21</xdr:col>
      <xdr:colOff>0</xdr:colOff>
      <xdr:row>16</xdr:row>
      <xdr:rowOff>104839</xdr:rowOff>
    </xdr:to>
    <xdr:cxnSp macro="">
      <xdr:nvCxnSpPr>
        <xdr:cNvPr id="444" name="直線コネクタ 443"/>
        <xdr:cNvCxnSpPr/>
      </xdr:nvCxnSpPr>
      <xdr:spPr>
        <a:xfrm>
          <a:off x="13512800" y="284562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64770</xdr:rowOff>
    </xdr:from>
    <xdr:to>
      <xdr:col>24</xdr:col>
      <xdr:colOff>609600</xdr:colOff>
      <xdr:row>17</xdr:row>
      <xdr:rowOff>166370</xdr:rowOff>
    </xdr:to>
    <xdr:sp macro="" textlink="">
      <xdr:nvSpPr>
        <xdr:cNvPr id="454" name="円/楕円 453"/>
        <xdr:cNvSpPr/>
      </xdr:nvSpPr>
      <xdr:spPr>
        <a:xfrm>
          <a:off x="16967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36847</xdr:rowOff>
    </xdr:from>
    <xdr:ext cx="762000" cy="259045"/>
    <xdr:sp macro="" textlink="">
      <xdr:nvSpPr>
        <xdr:cNvPr id="455" name="将来負担の状況該当値テキスト"/>
        <xdr:cNvSpPr txBox="1"/>
      </xdr:nvSpPr>
      <xdr:spPr>
        <a:xfrm>
          <a:off x="17106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76359</xdr:rowOff>
    </xdr:from>
    <xdr:to>
      <xdr:col>23</xdr:col>
      <xdr:colOff>457200</xdr:colOff>
      <xdr:row>17</xdr:row>
      <xdr:rowOff>6509</xdr:rowOff>
    </xdr:to>
    <xdr:sp macro="" textlink="">
      <xdr:nvSpPr>
        <xdr:cNvPr id="456" name="円/楕円 455"/>
        <xdr:cNvSpPr/>
      </xdr:nvSpPr>
      <xdr:spPr>
        <a:xfrm>
          <a:off x="16129000" y="281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162736</xdr:rowOff>
    </xdr:from>
    <xdr:ext cx="736600" cy="259045"/>
    <xdr:sp macro="" textlink="">
      <xdr:nvSpPr>
        <xdr:cNvPr id="457" name="テキスト ボックス 456"/>
        <xdr:cNvSpPr txBox="1"/>
      </xdr:nvSpPr>
      <xdr:spPr>
        <a:xfrm>
          <a:off x="15798800" y="290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82995</xdr:rowOff>
    </xdr:from>
    <xdr:to>
      <xdr:col>22</xdr:col>
      <xdr:colOff>254000</xdr:colOff>
      <xdr:row>17</xdr:row>
      <xdr:rowOff>13145</xdr:rowOff>
    </xdr:to>
    <xdr:sp macro="" textlink="">
      <xdr:nvSpPr>
        <xdr:cNvPr id="458" name="円/楕円 457"/>
        <xdr:cNvSpPr/>
      </xdr:nvSpPr>
      <xdr:spPr>
        <a:xfrm>
          <a:off x="15240000" y="28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169372</xdr:rowOff>
    </xdr:from>
    <xdr:ext cx="762000" cy="259045"/>
    <xdr:sp macro="" textlink="">
      <xdr:nvSpPr>
        <xdr:cNvPr id="459" name="テキスト ボックス 458"/>
        <xdr:cNvSpPr txBox="1"/>
      </xdr:nvSpPr>
      <xdr:spPr>
        <a:xfrm>
          <a:off x="14909800" y="291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54039</xdr:rowOff>
    </xdr:from>
    <xdr:to>
      <xdr:col>21</xdr:col>
      <xdr:colOff>50800</xdr:colOff>
      <xdr:row>16</xdr:row>
      <xdr:rowOff>155639</xdr:rowOff>
    </xdr:to>
    <xdr:sp macro="" textlink="">
      <xdr:nvSpPr>
        <xdr:cNvPr id="460" name="円/楕円 459"/>
        <xdr:cNvSpPr/>
      </xdr:nvSpPr>
      <xdr:spPr>
        <a:xfrm>
          <a:off x="14351000" y="279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140416</xdr:rowOff>
    </xdr:from>
    <xdr:ext cx="762000" cy="259045"/>
    <xdr:sp macro="" textlink="">
      <xdr:nvSpPr>
        <xdr:cNvPr id="461" name="テキスト ボックス 460"/>
        <xdr:cNvSpPr txBox="1"/>
      </xdr:nvSpPr>
      <xdr:spPr>
        <a:xfrm>
          <a:off x="14020800" y="288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51626</xdr:rowOff>
    </xdr:from>
    <xdr:to>
      <xdr:col>19</xdr:col>
      <xdr:colOff>533400</xdr:colOff>
      <xdr:row>16</xdr:row>
      <xdr:rowOff>153226</xdr:rowOff>
    </xdr:to>
    <xdr:sp macro="" textlink="">
      <xdr:nvSpPr>
        <xdr:cNvPr id="462" name="円/楕円 461"/>
        <xdr:cNvSpPr/>
      </xdr:nvSpPr>
      <xdr:spPr>
        <a:xfrm>
          <a:off x="13462000" y="27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138003</xdr:rowOff>
    </xdr:from>
    <xdr:ext cx="762000" cy="259045"/>
    <xdr:sp macro="" textlink="">
      <xdr:nvSpPr>
        <xdr:cNvPr id="463" name="テキスト ボックス 462"/>
        <xdr:cNvSpPr txBox="1"/>
      </xdr:nvSpPr>
      <xdr:spPr>
        <a:xfrm>
          <a:off x="13131800" y="288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10,058
9,988
362.86
9,718,856
9,479,852
129,489
4,692,231
9,512,534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類似団体平均と比較すると、人件費に係る経常収支比率は低い。</a:t>
          </a:r>
          <a:endParaRPr lang="en-US" altLang="ja-JP" sz="1300" b="0" i="0" baseline="0">
            <a:solidFill>
              <a:schemeClr val="dk1"/>
            </a:solidFill>
            <a:latin typeface="+mn-lt"/>
            <a:ea typeface="+mn-ea"/>
            <a:cs typeface="+mn-cs"/>
          </a:endParaRPr>
        </a:p>
        <a:p>
          <a:r>
            <a:rPr lang="ja-JP" altLang="ja-JP" sz="1300" b="0" i="0" baseline="0">
              <a:solidFill>
                <a:schemeClr val="dk1"/>
              </a:solidFill>
              <a:latin typeface="+mn-lt"/>
              <a:ea typeface="+mn-ea"/>
              <a:cs typeface="+mn-cs"/>
            </a:rPr>
            <a:t>　　今度も引き続き職員の定員管理適正化と人件費抑制に努め</a:t>
          </a:r>
          <a:r>
            <a:rPr lang="ja-JP" altLang="en-US" sz="1300" b="0" i="0" baseline="0">
              <a:solidFill>
                <a:schemeClr val="dk1"/>
              </a:solidFill>
              <a:latin typeface="+mn-lt"/>
              <a:ea typeface="+mn-ea"/>
              <a:cs typeface="+mn-cs"/>
            </a:rPr>
            <a:t>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58420</xdr:rowOff>
    </xdr:to>
    <xdr:cxnSp macro="">
      <xdr:nvCxnSpPr>
        <xdr:cNvPr id="62" name="直線コネクタ 61"/>
        <xdr:cNvCxnSpPr/>
      </xdr:nvCxnSpPr>
      <xdr:spPr>
        <a:xfrm>
          <a:off x="3987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131572</xdr:rowOff>
    </xdr:to>
    <xdr:cxnSp macro="">
      <xdr:nvCxnSpPr>
        <xdr:cNvPr id="65" name="直線コネクタ 64"/>
        <xdr:cNvCxnSpPr/>
      </xdr:nvCxnSpPr>
      <xdr:spPr>
        <a:xfrm flipV="1">
          <a:off x="3098800" y="6216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85852</xdr:rowOff>
    </xdr:from>
    <xdr:to>
      <xdr:col>4</xdr:col>
      <xdr:colOff>346075</xdr:colOff>
      <xdr:row>36</xdr:row>
      <xdr:rowOff>131572</xdr:rowOff>
    </xdr:to>
    <xdr:cxnSp macro="">
      <xdr:nvCxnSpPr>
        <xdr:cNvPr id="68" name="直線コネクタ 67"/>
        <xdr:cNvCxnSpPr/>
      </xdr:nvCxnSpPr>
      <xdr:spPr>
        <a:xfrm>
          <a:off x="2209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156718</xdr:rowOff>
    </xdr:from>
    <xdr:to>
      <xdr:col>3</xdr:col>
      <xdr:colOff>142875</xdr:colOff>
      <xdr:row>36</xdr:row>
      <xdr:rowOff>85852</xdr:rowOff>
    </xdr:to>
    <xdr:cxnSp macro="">
      <xdr:nvCxnSpPr>
        <xdr:cNvPr id="71" name="直線コネクタ 70"/>
        <xdr:cNvCxnSpPr/>
      </xdr:nvCxnSpPr>
      <xdr:spPr>
        <a:xfrm>
          <a:off x="1320800" y="61574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1" name="円/楕円 80"/>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2"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3" name="円/楕円 82"/>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4" name="テキスト ボックス 83"/>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5" name="円/楕円 84"/>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6" name="テキスト ボックス 85"/>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35052</xdr:rowOff>
    </xdr:from>
    <xdr:to>
      <xdr:col>3</xdr:col>
      <xdr:colOff>193675</xdr:colOff>
      <xdr:row>36</xdr:row>
      <xdr:rowOff>136652</xdr:rowOff>
    </xdr:to>
    <xdr:sp macro="" textlink="">
      <xdr:nvSpPr>
        <xdr:cNvPr id="87" name="円/楕円 86"/>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146829</xdr:rowOff>
    </xdr:from>
    <xdr:ext cx="762000" cy="259045"/>
    <xdr:sp macro="" textlink="">
      <xdr:nvSpPr>
        <xdr:cNvPr id="88" name="テキスト ボックス 87"/>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105918</xdr:rowOff>
    </xdr:from>
    <xdr:to>
      <xdr:col>1</xdr:col>
      <xdr:colOff>676275</xdr:colOff>
      <xdr:row>36</xdr:row>
      <xdr:rowOff>36068</xdr:rowOff>
    </xdr:to>
    <xdr:sp macro="" textlink="">
      <xdr:nvSpPr>
        <xdr:cNvPr id="89" name="円/楕円 88"/>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46245</xdr:rowOff>
    </xdr:from>
    <xdr:ext cx="762000" cy="259045"/>
    <xdr:sp macro="" textlink="">
      <xdr:nvSpPr>
        <xdr:cNvPr id="90" name="テキスト ボックス 89"/>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物件費に係る経常収支比率は、平成</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年度以降ほぼ横ばいで推移し、類似団体と比較しても低い数値となっていたが、平成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a:t>
          </a:r>
          <a:r>
            <a:rPr lang="ja-JP" altLang="en-US" sz="1300" b="0" i="0" baseline="0">
              <a:solidFill>
                <a:schemeClr val="dk1"/>
              </a:solidFill>
              <a:latin typeface="+mn-lt"/>
              <a:ea typeface="+mn-ea"/>
              <a:cs typeface="+mn-cs"/>
            </a:rPr>
            <a:t>から</a:t>
          </a:r>
          <a:r>
            <a:rPr lang="ja-JP" altLang="ja-JP" sz="1300" b="0" i="0" baseline="0">
              <a:solidFill>
                <a:schemeClr val="dk1"/>
              </a:solidFill>
              <a:latin typeface="+mn-lt"/>
              <a:ea typeface="+mn-ea"/>
              <a:cs typeface="+mn-cs"/>
            </a:rPr>
            <a:t>ネットワーク機器等の整備</a:t>
          </a:r>
          <a:r>
            <a:rPr lang="ja-JP" altLang="en-US" sz="1300" b="0" i="0" baseline="0">
              <a:solidFill>
                <a:schemeClr val="dk1"/>
              </a:solidFill>
              <a:latin typeface="+mn-lt"/>
              <a:ea typeface="+mn-ea"/>
              <a:cs typeface="+mn-cs"/>
            </a:rPr>
            <a:t>や</a:t>
          </a:r>
          <a:r>
            <a:rPr kumimoji="1" lang="ja-JP" altLang="ja-JP" sz="1300">
              <a:solidFill>
                <a:schemeClr val="dk1"/>
              </a:solidFill>
              <a:latin typeface="+mn-lt"/>
              <a:ea typeface="+mn-ea"/>
              <a:cs typeface="+mn-cs"/>
            </a:rPr>
            <a:t>国の制度改正に伴うシステム構築、防災関連システムの改修等に</a:t>
          </a:r>
          <a:r>
            <a:rPr kumimoji="1" lang="ja-JP" altLang="en-US" sz="1300">
              <a:solidFill>
                <a:schemeClr val="dk1"/>
              </a:solidFill>
              <a:latin typeface="+mn-lt"/>
              <a:ea typeface="+mn-ea"/>
              <a:cs typeface="+mn-cs"/>
            </a:rPr>
            <a:t>より数値が悪化している。</a:t>
          </a:r>
          <a:endParaRPr lang="en-US" altLang="ja-JP" sz="1300" b="0" i="0" baseline="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今後</a:t>
          </a:r>
          <a:r>
            <a:rPr lang="ja-JP" altLang="en-US" sz="1300" b="0" i="0" baseline="0">
              <a:solidFill>
                <a:schemeClr val="dk1"/>
              </a:solidFill>
              <a:latin typeface="+mn-lt"/>
              <a:ea typeface="+mn-ea"/>
              <a:cs typeface="+mn-cs"/>
            </a:rPr>
            <a:t>は</a:t>
          </a:r>
          <a:r>
            <a:rPr lang="ja-JP" altLang="ja-JP" sz="1300" b="0" i="0" baseline="0">
              <a:solidFill>
                <a:schemeClr val="dk1"/>
              </a:solidFill>
              <a:latin typeface="+mn-lt"/>
              <a:ea typeface="+mn-ea"/>
              <a:cs typeface="+mn-cs"/>
            </a:rPr>
            <a:t>行政全般において</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業務の</a:t>
          </a:r>
          <a:r>
            <a:rPr lang="ja-JP" altLang="en-US" sz="1300" b="0" i="0" baseline="0">
              <a:solidFill>
                <a:schemeClr val="dk1"/>
              </a:solidFill>
              <a:latin typeface="+mn-lt"/>
              <a:ea typeface="+mn-ea"/>
              <a:cs typeface="+mn-cs"/>
            </a:rPr>
            <a:t>見直しや</a:t>
          </a:r>
          <a:r>
            <a:rPr lang="ja-JP" altLang="ja-JP" sz="1300" b="0" i="0" baseline="0">
              <a:solidFill>
                <a:schemeClr val="dk1"/>
              </a:solidFill>
              <a:latin typeface="+mn-lt"/>
              <a:ea typeface="+mn-ea"/>
              <a:cs typeface="+mn-cs"/>
            </a:rPr>
            <a:t>効率化等により物件費の抑制に努める。</a:t>
          </a:r>
          <a:endParaRPr kumimoji="1" lang="en-US" altLang="ja-JP" sz="1100">
            <a:solidFill>
              <a:schemeClr val="dk1"/>
            </a:solidFill>
            <a:latin typeface="+mn-lt"/>
            <a:ea typeface="+mn-ea"/>
            <a:cs typeface="+mn-cs"/>
          </a:endParaRPr>
        </a:p>
        <a:p>
          <a:pPr rtl="0"/>
          <a:endParaRPr lang="en-US" altLang="ja-JP" sz="1300">
            <a:solidFill>
              <a:schemeClr val="dk1"/>
            </a:solidFill>
            <a:latin typeface="+mn-lt"/>
            <a:ea typeface="+mn-ea"/>
            <a:cs typeface="+mn-cs"/>
          </a:endParaRPr>
        </a:p>
        <a:p>
          <a:pPr rtl="0"/>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130810</xdr:rowOff>
    </xdr:to>
    <xdr:cxnSp macro="">
      <xdr:nvCxnSpPr>
        <xdr:cNvPr id="123" name="直線コネクタ 122"/>
        <xdr:cNvCxnSpPr/>
      </xdr:nvCxnSpPr>
      <xdr:spPr>
        <a:xfrm>
          <a:off x="15671800" y="2649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77470</xdr:rowOff>
    </xdr:to>
    <xdr:cxnSp macro="">
      <xdr:nvCxnSpPr>
        <xdr:cNvPr id="126" name="直線コネクタ 125"/>
        <xdr:cNvCxnSpPr/>
      </xdr:nvCxnSpPr>
      <xdr:spPr>
        <a:xfrm>
          <a:off x="14782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16510</xdr:rowOff>
    </xdr:to>
    <xdr:cxnSp macro="">
      <xdr:nvCxnSpPr>
        <xdr:cNvPr id="129" name="直線コネクタ 128"/>
        <xdr:cNvCxnSpPr/>
      </xdr:nvCxnSpPr>
      <xdr:spPr>
        <a:xfrm>
          <a:off x="13893800" y="258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16510</xdr:rowOff>
    </xdr:to>
    <xdr:cxnSp macro="">
      <xdr:nvCxnSpPr>
        <xdr:cNvPr id="132" name="直線コネクタ 131"/>
        <xdr:cNvCxnSpPr/>
      </xdr:nvCxnSpPr>
      <xdr:spPr>
        <a:xfrm>
          <a:off x="13004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2" name="円/楕円 141"/>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3"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4" name="円/楕円 143"/>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5" name="テキスト ボックス 144"/>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46" name="円/楕円 145"/>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77487</xdr:rowOff>
    </xdr:from>
    <xdr:ext cx="762000" cy="259045"/>
    <xdr:sp macro="" textlink="">
      <xdr:nvSpPr>
        <xdr:cNvPr id="147" name="テキスト ボックス 146"/>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48" name="円/楕円 147"/>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49" name="テキスト ボックス 148"/>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0" name="円/楕円 149"/>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1" name="テキスト ボックス 150"/>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latin typeface="+mn-lt"/>
              <a:ea typeface="+mn-ea"/>
              <a:cs typeface="+mn-cs"/>
            </a:rPr>
            <a:t>　</a:t>
          </a:r>
          <a:r>
            <a:rPr kumimoji="1" lang="ja-JP" altLang="ja-JP" sz="1300" b="0" i="0" baseline="0">
              <a:solidFill>
                <a:schemeClr val="dk1"/>
              </a:solidFill>
              <a:latin typeface="+mn-lt"/>
              <a:ea typeface="+mn-ea"/>
              <a:cs typeface="+mn-cs"/>
            </a:rPr>
            <a:t>類似団体平均と比較すると、低い水準にあるが、</a:t>
          </a:r>
          <a:r>
            <a:rPr lang="ja-JP" altLang="ja-JP" sz="1300">
              <a:solidFill>
                <a:schemeClr val="dk1"/>
              </a:solidFill>
              <a:latin typeface="+mn-lt"/>
              <a:ea typeface="+mn-ea"/>
              <a:cs typeface="+mn-cs"/>
            </a:rPr>
            <a:t>今後は住民の高齢化に伴う老人福祉費</a:t>
          </a:r>
          <a:r>
            <a:rPr lang="ja-JP" altLang="en-US" sz="1300">
              <a:solidFill>
                <a:schemeClr val="dk1"/>
              </a:solidFill>
              <a:latin typeface="+mn-lt"/>
              <a:ea typeface="+mn-ea"/>
              <a:cs typeface="+mn-cs"/>
            </a:rPr>
            <a:t>等</a:t>
          </a:r>
          <a:r>
            <a:rPr lang="ja-JP" altLang="ja-JP" sz="1300">
              <a:solidFill>
                <a:schemeClr val="dk1"/>
              </a:solidFill>
              <a:latin typeface="+mn-lt"/>
              <a:ea typeface="+mn-ea"/>
              <a:cs typeface="+mn-cs"/>
            </a:rPr>
            <a:t>に係る扶助費の増加が見込まれる。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127000</xdr:rowOff>
    </xdr:to>
    <xdr:cxnSp macro="">
      <xdr:nvCxnSpPr>
        <xdr:cNvPr id="184" name="直線コネクタ 183"/>
        <xdr:cNvCxnSpPr/>
      </xdr:nvCxnSpPr>
      <xdr:spPr>
        <a:xfrm>
          <a:off x="3987800" y="9328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54</xdr:row>
      <xdr:rowOff>69850</xdr:rowOff>
    </xdr:to>
    <xdr:cxnSp macro="">
      <xdr:nvCxnSpPr>
        <xdr:cNvPr id="187" name="直線コネクタ 186"/>
        <xdr:cNvCxnSpPr/>
      </xdr:nvCxnSpPr>
      <xdr:spPr>
        <a:xfrm>
          <a:off x="3098800" y="917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55</xdr:row>
      <xdr:rowOff>31750</xdr:rowOff>
    </xdr:to>
    <xdr:cxnSp macro="">
      <xdr:nvCxnSpPr>
        <xdr:cNvPr id="190" name="直線コネクタ 189"/>
        <xdr:cNvCxnSpPr/>
      </xdr:nvCxnSpPr>
      <xdr:spPr>
        <a:xfrm flipV="1">
          <a:off x="2209800" y="9175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31750</xdr:rowOff>
    </xdr:to>
    <xdr:cxnSp macro="">
      <xdr:nvCxnSpPr>
        <xdr:cNvPr id="193" name="直線コネクタ 192"/>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3" name="円/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5" name="円/楕円 204"/>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06" name="テキスト ボックス 205"/>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7" name="円/楕円 206"/>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08" name="テキスト ボックス 207"/>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9" name="円/楕円 208"/>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0" name="テキスト ボックス 209"/>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1" name="円/楕円 210"/>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2" name="テキスト ボックス 21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200">
              <a:latin typeface="ＭＳ Ｐゴシック"/>
            </a:rPr>
            <a:t>　</a:t>
          </a:r>
          <a:r>
            <a:rPr lang="ja-JP" altLang="ja-JP" sz="1200" b="0" i="0" baseline="0">
              <a:solidFill>
                <a:schemeClr val="dk1"/>
              </a:solidFill>
              <a:latin typeface="+mn-lt"/>
              <a:ea typeface="+mn-ea"/>
              <a:cs typeface="+mn-cs"/>
            </a:rPr>
            <a:t>その他に係る経常収支比率が類似団体平均を上回っているのは繰出金の増加が主な要因である。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a:t>
          </a:r>
          <a:r>
            <a:rPr lang="ja-JP" altLang="en-US" sz="1200" b="0" i="0" baseline="0">
              <a:solidFill>
                <a:schemeClr val="dk1"/>
              </a:solidFill>
              <a:latin typeface="+mn-lt"/>
              <a:ea typeface="+mn-ea"/>
              <a:cs typeface="+mn-cs"/>
            </a:rPr>
            <a:t>今後は、</a:t>
          </a:r>
          <a:r>
            <a:rPr lang="ja-JP" altLang="ja-JP" sz="1200" b="0" i="0" baseline="0">
              <a:solidFill>
                <a:schemeClr val="dk1"/>
              </a:solidFill>
              <a:latin typeface="+mn-lt"/>
              <a:ea typeface="+mn-ea"/>
              <a:cs typeface="+mn-cs"/>
            </a:rPr>
            <a:t>統合</a:t>
          </a:r>
          <a:r>
            <a:rPr lang="ja-JP" altLang="en-US" sz="1200" b="0" i="0" baseline="0">
              <a:solidFill>
                <a:schemeClr val="dk1"/>
              </a:solidFill>
              <a:latin typeface="+mn-lt"/>
              <a:ea typeface="+mn-ea"/>
              <a:cs typeface="+mn-cs"/>
            </a:rPr>
            <a:t>簡易水道整備</a:t>
          </a:r>
          <a:r>
            <a:rPr lang="ja-JP" altLang="ja-JP" sz="1200" b="0" i="0" baseline="0">
              <a:solidFill>
                <a:schemeClr val="dk1"/>
              </a:solidFill>
              <a:latin typeface="+mn-lt"/>
              <a:ea typeface="+mn-ea"/>
              <a:cs typeface="+mn-cs"/>
            </a:rPr>
            <a:t>事業の実施に伴う簡易水道事業特別会計への繰出金増加や、保険給付費増に伴う国民健康保険特別会計への繰出金の増加が見込まれる。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そのため、簡易水道事業特別会計においては経費の削減に努めるとともに</a:t>
          </a:r>
          <a:r>
            <a:rPr lang="ja-JP" altLang="en-US"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月から料金の値上げ</a:t>
          </a:r>
          <a:r>
            <a:rPr lang="ja-JP" altLang="en-US" sz="1200" b="0" i="0" baseline="0">
              <a:solidFill>
                <a:schemeClr val="dk1"/>
              </a:solidFill>
              <a:latin typeface="+mn-lt"/>
              <a:ea typeface="+mn-ea"/>
              <a:cs typeface="+mn-cs"/>
            </a:rPr>
            <a:t>を実施し、</a:t>
          </a:r>
          <a:r>
            <a:rPr lang="ja-JP" altLang="ja-JP" sz="1200" b="0" i="0" baseline="0">
              <a:solidFill>
                <a:schemeClr val="dk1"/>
              </a:solidFill>
              <a:latin typeface="+mn-lt"/>
              <a:ea typeface="+mn-ea"/>
              <a:cs typeface="+mn-cs"/>
            </a:rPr>
            <a:t>事業運営の安定化を図</a:t>
          </a:r>
          <a:r>
            <a:rPr lang="ja-JP" altLang="en-US" sz="1200" b="0" i="0" baseline="0">
              <a:solidFill>
                <a:schemeClr val="dk1"/>
              </a:solidFill>
              <a:latin typeface="+mn-lt"/>
              <a:ea typeface="+mn-ea"/>
              <a:cs typeface="+mn-cs"/>
            </a:rPr>
            <a:t>っている。　</a:t>
          </a:r>
          <a:endParaRPr lang="en-US" altLang="ja-JP" sz="1200" b="0" i="0" baseline="0">
            <a:solidFill>
              <a:schemeClr val="dk1"/>
            </a:solidFill>
            <a:latin typeface="+mn-lt"/>
            <a:ea typeface="+mn-ea"/>
            <a:cs typeface="+mn-cs"/>
          </a:endParaRPr>
        </a:p>
        <a:p>
          <a:pPr rtl="0"/>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また国民健康保険特別会計においては、健康づくり事業の展開や各種健診の推進による給付費の抑制や保険料の適正化に努め</a:t>
          </a:r>
          <a:r>
            <a:rPr lang="ja-JP" altLang="en-US" sz="1200" b="0" i="0" baseline="0">
              <a:solidFill>
                <a:schemeClr val="dk1"/>
              </a:solidFill>
              <a:latin typeface="+mn-lt"/>
              <a:ea typeface="+mn-ea"/>
              <a:cs typeface="+mn-cs"/>
            </a:rPr>
            <a:t>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85090</xdr:rowOff>
    </xdr:to>
    <xdr:cxnSp macro="">
      <xdr:nvCxnSpPr>
        <xdr:cNvPr id="245" name="直線コネクタ 244"/>
        <xdr:cNvCxnSpPr/>
      </xdr:nvCxnSpPr>
      <xdr:spPr>
        <a:xfrm>
          <a:off x="15671800" y="9796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69850</xdr:rowOff>
    </xdr:to>
    <xdr:cxnSp macro="">
      <xdr:nvCxnSpPr>
        <xdr:cNvPr id="248" name="直線コネクタ 247"/>
        <xdr:cNvCxnSpPr/>
      </xdr:nvCxnSpPr>
      <xdr:spPr>
        <a:xfrm flipV="1">
          <a:off x="14782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69850</xdr:rowOff>
    </xdr:to>
    <xdr:cxnSp macro="">
      <xdr:nvCxnSpPr>
        <xdr:cNvPr id="251" name="直線コネクタ 250"/>
        <xdr:cNvCxnSpPr/>
      </xdr:nvCxnSpPr>
      <xdr:spPr>
        <a:xfrm>
          <a:off x="13893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57</xdr:row>
      <xdr:rowOff>8890</xdr:rowOff>
    </xdr:to>
    <xdr:cxnSp macro="">
      <xdr:nvCxnSpPr>
        <xdr:cNvPr id="254" name="直線コネクタ 253"/>
        <xdr:cNvCxnSpPr/>
      </xdr:nvCxnSpPr>
      <xdr:spPr>
        <a:xfrm>
          <a:off x="13004800" y="9644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64" name="円/楕円 263"/>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65"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6" name="円/楕円 265"/>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7" name="テキスト ボックス 266"/>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8" name="円/楕円 26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9" name="テキスト ボックス 26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0" name="円/楕円 269"/>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1" name="テキスト ボックス 270"/>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2" name="円/楕円 271"/>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3" name="テキスト ボックス 272"/>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消防やし尿･ごみ処理等の業務に係る一部事務組合に対する負担金が多く、その結果、経常収支比率が類似団体を上回っている。</a:t>
          </a:r>
          <a:endParaRPr lang="en-US" altLang="ja-JP" sz="1300" b="0" i="0" baseline="0">
            <a:solidFill>
              <a:schemeClr val="dk1"/>
            </a:solidFill>
            <a:latin typeface="+mn-lt"/>
            <a:ea typeface="+mn-ea"/>
            <a:cs typeface="+mn-cs"/>
          </a:endParaRPr>
        </a:p>
        <a:p>
          <a:pPr fontAlgn="base"/>
          <a:r>
            <a:rPr lang="ja-JP" altLang="ja-JP" sz="1300" b="0" i="0" baseline="0">
              <a:solidFill>
                <a:schemeClr val="dk1"/>
              </a:solidFill>
              <a:latin typeface="+mn-lt"/>
              <a:ea typeface="+mn-ea"/>
              <a:cs typeface="+mn-cs"/>
            </a:rPr>
            <a:t>　</a:t>
          </a:r>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一部事務組合等には引き続き徹底した行財政改革による負担金の抑制を求め、補助費等の抑制に努める。</a:t>
          </a:r>
          <a:endParaRPr lang="ja-JP" altLang="ja-JP" sz="1300"/>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37</xdr:row>
      <xdr:rowOff>138430</xdr:rowOff>
    </xdr:to>
    <xdr:cxnSp macro="">
      <xdr:nvCxnSpPr>
        <xdr:cNvPr id="303" name="直線コネクタ 302"/>
        <xdr:cNvCxnSpPr/>
      </xdr:nvCxnSpPr>
      <xdr:spPr>
        <a:xfrm>
          <a:off x="15671800" y="6477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133858</xdr:rowOff>
    </xdr:from>
    <xdr:to>
      <xdr:col>22</xdr:col>
      <xdr:colOff>565150</xdr:colOff>
      <xdr:row>37</xdr:row>
      <xdr:rowOff>161290</xdr:rowOff>
    </xdr:to>
    <xdr:cxnSp macro="">
      <xdr:nvCxnSpPr>
        <xdr:cNvPr id="306" name="直線コネクタ 305"/>
        <xdr:cNvCxnSpPr/>
      </xdr:nvCxnSpPr>
      <xdr:spPr>
        <a:xfrm flipV="1">
          <a:off x="14782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129286</xdr:rowOff>
    </xdr:from>
    <xdr:to>
      <xdr:col>21</xdr:col>
      <xdr:colOff>361950</xdr:colOff>
      <xdr:row>37</xdr:row>
      <xdr:rowOff>161290</xdr:rowOff>
    </xdr:to>
    <xdr:cxnSp macro="">
      <xdr:nvCxnSpPr>
        <xdr:cNvPr id="309" name="直線コネクタ 308"/>
        <xdr:cNvCxnSpPr/>
      </xdr:nvCxnSpPr>
      <xdr:spPr>
        <a:xfrm>
          <a:off x="13893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129286</xdr:rowOff>
    </xdr:from>
    <xdr:to>
      <xdr:col>20</xdr:col>
      <xdr:colOff>158750</xdr:colOff>
      <xdr:row>38</xdr:row>
      <xdr:rowOff>62992</xdr:rowOff>
    </xdr:to>
    <xdr:cxnSp macro="">
      <xdr:nvCxnSpPr>
        <xdr:cNvPr id="312" name="直線コネクタ 311"/>
        <xdr:cNvCxnSpPr/>
      </xdr:nvCxnSpPr>
      <xdr:spPr>
        <a:xfrm flipV="1">
          <a:off x="13004800" y="64729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2" name="円/楕円 321"/>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23"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24" name="円/楕円 323"/>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25" name="テキスト ボックス 324"/>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26" name="円/楕円 325"/>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27" name="テキスト ボックス 326"/>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78486</xdr:rowOff>
    </xdr:from>
    <xdr:to>
      <xdr:col>20</xdr:col>
      <xdr:colOff>209550</xdr:colOff>
      <xdr:row>38</xdr:row>
      <xdr:rowOff>8636</xdr:rowOff>
    </xdr:to>
    <xdr:sp macro="" textlink="">
      <xdr:nvSpPr>
        <xdr:cNvPr id="328" name="円/楕円 327"/>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164863</xdr:rowOff>
    </xdr:from>
    <xdr:ext cx="762000" cy="259045"/>
    <xdr:sp macro="" textlink="">
      <xdr:nvSpPr>
        <xdr:cNvPr id="329" name="テキスト ボックス 328"/>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12192</xdr:rowOff>
    </xdr:from>
    <xdr:to>
      <xdr:col>19</xdr:col>
      <xdr:colOff>6350</xdr:colOff>
      <xdr:row>38</xdr:row>
      <xdr:rowOff>113792</xdr:rowOff>
    </xdr:to>
    <xdr:sp macro="" textlink="">
      <xdr:nvSpPr>
        <xdr:cNvPr id="330" name="円/楕円 329"/>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98569</xdr:rowOff>
    </xdr:from>
    <xdr:ext cx="762000" cy="259045"/>
    <xdr:sp macro="" textlink="">
      <xdr:nvSpPr>
        <xdr:cNvPr id="331" name="テキスト ボックス 330"/>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150" b="0" i="0" baseline="0">
              <a:solidFill>
                <a:schemeClr val="dk1"/>
              </a:solidFill>
              <a:latin typeface="+mn-lt"/>
              <a:ea typeface="+mn-ea"/>
              <a:cs typeface="+mn-cs"/>
            </a:rPr>
            <a:t>公債費に係る経常収支比率は</a:t>
          </a:r>
          <a:r>
            <a:rPr lang="ja-JP" altLang="en-US" sz="1150" b="0" i="0" baseline="0">
              <a:solidFill>
                <a:schemeClr val="dk1"/>
              </a:solidFill>
              <a:latin typeface="+mn-lt"/>
              <a:ea typeface="+mn-ea"/>
              <a:cs typeface="+mn-cs"/>
            </a:rPr>
            <a:t>好転傾向にあったが、</a:t>
          </a:r>
          <a:r>
            <a:rPr lang="ja-JP" altLang="ja-JP" sz="1150" b="0" i="0" baseline="0">
              <a:solidFill>
                <a:schemeClr val="dk1"/>
              </a:solidFill>
              <a:latin typeface="+mn-lt"/>
              <a:ea typeface="+mn-ea"/>
              <a:cs typeface="+mn-cs"/>
            </a:rPr>
            <a:t>類似団体平均を上回って</a:t>
          </a:r>
          <a:r>
            <a:rPr lang="ja-JP" altLang="en-US" sz="1150" b="0" i="0" baseline="0">
              <a:solidFill>
                <a:schemeClr val="dk1"/>
              </a:solidFill>
              <a:latin typeface="+mn-lt"/>
              <a:ea typeface="+mn-ea"/>
              <a:cs typeface="+mn-cs"/>
            </a:rPr>
            <a:t>おり、</a:t>
          </a:r>
          <a:r>
            <a:rPr lang="ja-JP" altLang="ja-JP" sz="1150" b="0" i="0" baseline="0">
              <a:solidFill>
                <a:schemeClr val="dk1"/>
              </a:solidFill>
              <a:latin typeface="+mn-lt"/>
              <a:ea typeface="+mn-ea"/>
              <a:cs typeface="+mn-cs"/>
            </a:rPr>
            <a:t>大台厚生新病院に対する支援、メディカルセンターの整備</a:t>
          </a:r>
          <a:r>
            <a:rPr lang="ja-JP" altLang="en-US" sz="1150" b="0" i="0" baseline="0">
              <a:solidFill>
                <a:schemeClr val="dk1"/>
              </a:solidFill>
              <a:latin typeface="+mn-lt"/>
              <a:ea typeface="+mn-ea"/>
              <a:cs typeface="+mn-cs"/>
            </a:rPr>
            <a:t>事業に充当した町債の公債費の増により、前年度と比較して</a:t>
          </a:r>
          <a:r>
            <a:rPr lang="en-US" altLang="ja-JP" sz="1150" b="0" i="0" baseline="0">
              <a:solidFill>
                <a:schemeClr val="dk1"/>
              </a:solidFill>
              <a:latin typeface="+mn-lt"/>
              <a:ea typeface="+mn-ea"/>
              <a:cs typeface="+mn-cs"/>
            </a:rPr>
            <a:t>0.9</a:t>
          </a:r>
          <a:r>
            <a:rPr lang="ja-JP" altLang="en-US" sz="1150" b="0" i="0" baseline="0">
              <a:solidFill>
                <a:schemeClr val="dk1"/>
              </a:solidFill>
              <a:latin typeface="+mn-lt"/>
              <a:ea typeface="+mn-ea"/>
              <a:cs typeface="+mn-cs"/>
            </a:rPr>
            <a:t>ポイント悪化した。</a:t>
          </a:r>
          <a:endParaRPr lang="en-US" altLang="ja-JP" sz="1150" b="0" i="0" baseline="0">
            <a:solidFill>
              <a:schemeClr val="dk1"/>
            </a:solidFill>
            <a:latin typeface="+mn-lt"/>
            <a:ea typeface="+mn-ea"/>
            <a:cs typeface="+mn-cs"/>
          </a:endParaRPr>
        </a:p>
        <a:p>
          <a:pPr rtl="0" fontAlgn="base"/>
          <a:r>
            <a:rPr lang="ja-JP" altLang="en-US" sz="1150" b="0" i="0" baseline="0">
              <a:solidFill>
                <a:schemeClr val="dk1"/>
              </a:solidFill>
              <a:latin typeface="+mn-lt"/>
              <a:ea typeface="+mn-ea"/>
              <a:cs typeface="+mn-cs"/>
            </a:rPr>
            <a:t>　公債費のピークは平成</a:t>
          </a:r>
          <a:r>
            <a:rPr lang="en-US" altLang="ja-JP" sz="1150" b="0" i="0" baseline="0">
              <a:solidFill>
                <a:schemeClr val="dk1"/>
              </a:solidFill>
              <a:latin typeface="+mn-lt"/>
              <a:ea typeface="+mn-ea"/>
              <a:cs typeface="+mn-cs"/>
            </a:rPr>
            <a:t>33</a:t>
          </a:r>
          <a:r>
            <a:rPr lang="ja-JP" altLang="en-US" sz="1150" b="0" i="0" baseline="0">
              <a:solidFill>
                <a:schemeClr val="dk1"/>
              </a:solidFill>
              <a:latin typeface="+mn-lt"/>
              <a:ea typeface="+mn-ea"/>
              <a:cs typeface="+mn-cs"/>
            </a:rPr>
            <a:t>年度となると見込まれ、それまでは、非常に厳しい財政運営となることが予想される。</a:t>
          </a:r>
          <a:endParaRPr lang="en-US" altLang="ja-JP" sz="1150" b="0" i="0" baseline="0">
            <a:solidFill>
              <a:schemeClr val="dk1"/>
            </a:solidFill>
            <a:latin typeface="+mn-lt"/>
            <a:ea typeface="+mn-ea"/>
            <a:cs typeface="+mn-cs"/>
          </a:endParaRPr>
        </a:p>
        <a:p>
          <a:pPr rtl="0" fontAlgn="base"/>
          <a:r>
            <a:rPr lang="ja-JP" altLang="en-US" sz="1150" b="0" i="0" baseline="0">
              <a:solidFill>
                <a:schemeClr val="dk1"/>
              </a:solidFill>
              <a:latin typeface="+mn-lt"/>
              <a:ea typeface="+mn-ea"/>
              <a:cs typeface="+mn-cs"/>
            </a:rPr>
            <a:t>　今後は、大台町</a:t>
          </a:r>
          <a:r>
            <a:rPr lang="ja-JP" altLang="ja-JP" sz="1150" b="0" i="0" baseline="0">
              <a:solidFill>
                <a:schemeClr val="dk1"/>
              </a:solidFill>
              <a:latin typeface="+mn-lt"/>
              <a:ea typeface="+mn-ea"/>
              <a:cs typeface="+mn-cs"/>
            </a:rPr>
            <a:t>総合計画に</a:t>
          </a:r>
          <a:r>
            <a:rPr lang="ja-JP" altLang="en-US" sz="1150" b="0" i="0" baseline="0">
              <a:solidFill>
                <a:schemeClr val="dk1"/>
              </a:solidFill>
              <a:latin typeface="+mn-lt"/>
              <a:ea typeface="+mn-ea"/>
              <a:cs typeface="+mn-cs"/>
            </a:rPr>
            <a:t>基づき</a:t>
          </a:r>
          <a:r>
            <a:rPr lang="ja-JP" altLang="ja-JP" sz="1150" b="0" i="0" baseline="0">
              <a:solidFill>
                <a:schemeClr val="dk1"/>
              </a:solidFill>
              <a:latin typeface="+mn-lt"/>
              <a:ea typeface="+mn-ea"/>
              <a:cs typeface="+mn-cs"/>
            </a:rPr>
            <a:t>、緊急</a:t>
          </a:r>
          <a:r>
            <a:rPr lang="ja-JP" altLang="en-US" sz="1150" b="0" i="0" baseline="0">
              <a:solidFill>
                <a:schemeClr val="dk1"/>
              </a:solidFill>
              <a:latin typeface="+mn-lt"/>
              <a:ea typeface="+mn-ea"/>
              <a:cs typeface="+mn-cs"/>
            </a:rPr>
            <a:t>性と</a:t>
          </a:r>
          <a:r>
            <a:rPr lang="ja-JP" altLang="ja-JP" sz="1150" b="0" i="0" baseline="0">
              <a:solidFill>
                <a:schemeClr val="dk1"/>
              </a:solidFill>
              <a:latin typeface="+mn-lt"/>
              <a:ea typeface="+mn-ea"/>
              <a:cs typeface="+mn-cs"/>
            </a:rPr>
            <a:t>住民のニーズを把握した事業の選択と集中により、計画的な</a:t>
          </a:r>
          <a:r>
            <a:rPr lang="ja-JP" altLang="en-US" sz="1150" b="0" i="0" baseline="0">
              <a:solidFill>
                <a:schemeClr val="dk1"/>
              </a:solidFill>
              <a:latin typeface="+mn-lt"/>
              <a:ea typeface="+mn-ea"/>
              <a:cs typeface="+mn-cs"/>
            </a:rPr>
            <a:t>町債</a:t>
          </a:r>
          <a:r>
            <a:rPr lang="ja-JP" altLang="ja-JP" sz="1150" b="0" i="0" baseline="0">
              <a:solidFill>
                <a:schemeClr val="dk1"/>
              </a:solidFill>
              <a:latin typeface="+mn-lt"/>
              <a:ea typeface="+mn-ea"/>
              <a:cs typeface="+mn-cs"/>
            </a:rPr>
            <a:t>発行に努める必要がある。</a:t>
          </a:r>
          <a:endParaRPr lang="ja-JP" altLang="ja-JP" sz="115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62992</xdr:rowOff>
    </xdr:to>
    <xdr:cxnSp macro="">
      <xdr:nvCxnSpPr>
        <xdr:cNvPr id="361" name="直線コネクタ 360"/>
        <xdr:cNvCxnSpPr/>
      </xdr:nvCxnSpPr>
      <xdr:spPr>
        <a:xfrm>
          <a:off x="3987800" y="133949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26415</xdr:rowOff>
    </xdr:to>
    <xdr:cxnSp macro="">
      <xdr:nvCxnSpPr>
        <xdr:cNvPr id="364" name="直線コネクタ 363"/>
        <xdr:cNvCxnSpPr/>
      </xdr:nvCxnSpPr>
      <xdr:spPr>
        <a:xfrm flipV="1">
          <a:off x="3098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35561</xdr:rowOff>
    </xdr:to>
    <xdr:cxnSp macro="">
      <xdr:nvCxnSpPr>
        <xdr:cNvPr id="367" name="直線コネクタ 366"/>
        <xdr:cNvCxnSpPr/>
      </xdr:nvCxnSpPr>
      <xdr:spPr>
        <a:xfrm flipV="1">
          <a:off x="2209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49276</xdr:rowOff>
    </xdr:to>
    <xdr:cxnSp macro="">
      <xdr:nvCxnSpPr>
        <xdr:cNvPr id="370" name="直線コネクタ 369"/>
        <xdr:cNvCxnSpPr/>
      </xdr:nvCxnSpPr>
      <xdr:spPr>
        <a:xfrm flipV="1">
          <a:off x="1320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12192</xdr:rowOff>
    </xdr:from>
    <xdr:to>
      <xdr:col>7</xdr:col>
      <xdr:colOff>66675</xdr:colOff>
      <xdr:row>78</xdr:row>
      <xdr:rowOff>113792</xdr:rowOff>
    </xdr:to>
    <xdr:sp macro="" textlink="">
      <xdr:nvSpPr>
        <xdr:cNvPr id="380" name="円/楕円 379"/>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155719</xdr:rowOff>
    </xdr:from>
    <xdr:ext cx="762000" cy="259045"/>
    <xdr:sp macro="" textlink="">
      <xdr:nvSpPr>
        <xdr:cNvPr id="381"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82" name="円/楕円 381"/>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83" name="テキスト ボックス 38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84" name="円/楕円 383"/>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85" name="テキスト ボックス 384"/>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86" name="円/楕円 385"/>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87" name="テキスト ボックス 386"/>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88" name="円/楕円 387"/>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89" name="テキスト ボックス 388"/>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a:solidFill>
                <a:schemeClr val="dk1"/>
              </a:solidFill>
              <a:latin typeface="+mn-lt"/>
              <a:ea typeface="+mn-ea"/>
              <a:cs typeface="+mn-cs"/>
            </a:rPr>
            <a:t>経常収支比率</a:t>
          </a:r>
          <a:r>
            <a:rPr lang="en-US" altLang="ja-JP" sz="1200">
              <a:solidFill>
                <a:schemeClr val="dk1"/>
              </a:solidFill>
              <a:latin typeface="+mn-lt"/>
              <a:ea typeface="+mn-ea"/>
              <a:cs typeface="+mn-cs"/>
            </a:rPr>
            <a:t>86.2</a:t>
          </a:r>
          <a:r>
            <a:rPr lang="ja-JP" altLang="ja-JP" sz="1200">
              <a:solidFill>
                <a:schemeClr val="dk1"/>
              </a:solidFill>
              <a:latin typeface="+mn-lt"/>
              <a:ea typeface="+mn-ea"/>
              <a:cs typeface="+mn-cs"/>
            </a:rPr>
            <a:t>％のうち公債費（</a:t>
          </a:r>
          <a:r>
            <a:rPr lang="en-US" altLang="ja-JP" sz="1200">
              <a:solidFill>
                <a:schemeClr val="dk1"/>
              </a:solidFill>
              <a:latin typeface="+mn-lt"/>
              <a:ea typeface="+mn-ea"/>
              <a:cs typeface="+mn-cs"/>
            </a:rPr>
            <a:t>18.6</a:t>
          </a:r>
          <a:r>
            <a:rPr lang="ja-JP" altLang="ja-JP" sz="1200">
              <a:solidFill>
                <a:schemeClr val="dk1"/>
              </a:solidFill>
              <a:latin typeface="+mn-lt"/>
              <a:ea typeface="+mn-ea"/>
              <a:cs typeface="+mn-cs"/>
            </a:rPr>
            <a:t>％）以外では、人件費が（</a:t>
          </a:r>
          <a:r>
            <a:rPr lang="en-US" altLang="ja-JP" sz="1200">
              <a:solidFill>
                <a:schemeClr val="dk1"/>
              </a:solidFill>
              <a:latin typeface="+mn-lt"/>
              <a:ea typeface="+mn-ea"/>
              <a:cs typeface="+mn-cs"/>
            </a:rPr>
            <a:t>21.0</a:t>
          </a:r>
          <a:r>
            <a:rPr lang="ja-JP" altLang="ja-JP" sz="1200">
              <a:solidFill>
                <a:schemeClr val="dk1"/>
              </a:solidFill>
              <a:latin typeface="+mn-lt"/>
              <a:ea typeface="+mn-ea"/>
              <a:cs typeface="+mn-cs"/>
            </a:rPr>
            <a:t>％）、物件費（</a:t>
          </a:r>
          <a:r>
            <a:rPr lang="en-US" altLang="ja-JP" sz="1200">
              <a:solidFill>
                <a:schemeClr val="dk1"/>
              </a:solidFill>
              <a:latin typeface="+mn-lt"/>
              <a:ea typeface="+mn-ea"/>
              <a:cs typeface="+mn-cs"/>
            </a:rPr>
            <a:t>11.3</a:t>
          </a:r>
          <a:r>
            <a:rPr lang="ja-JP" altLang="ja-JP" sz="1200">
              <a:solidFill>
                <a:schemeClr val="dk1"/>
              </a:solidFill>
              <a:latin typeface="+mn-lt"/>
              <a:ea typeface="+mn-ea"/>
              <a:cs typeface="+mn-cs"/>
            </a:rPr>
            <a:t>％）、維持補修費（</a:t>
          </a:r>
          <a:r>
            <a:rPr lang="en-US" altLang="ja-JP" sz="1200">
              <a:solidFill>
                <a:schemeClr val="dk1"/>
              </a:solidFill>
              <a:latin typeface="+mn-lt"/>
              <a:ea typeface="+mn-ea"/>
              <a:cs typeface="+mn-cs"/>
            </a:rPr>
            <a:t>0.7</a:t>
          </a:r>
          <a:r>
            <a:rPr lang="ja-JP" altLang="ja-JP" sz="1200">
              <a:solidFill>
                <a:schemeClr val="dk1"/>
              </a:solidFill>
              <a:latin typeface="+mn-lt"/>
              <a:ea typeface="+mn-ea"/>
              <a:cs typeface="+mn-cs"/>
            </a:rPr>
            <a:t>％）、扶助費（</a:t>
          </a:r>
          <a:r>
            <a:rPr lang="en-US" altLang="ja-JP" sz="1200">
              <a:solidFill>
                <a:schemeClr val="dk1"/>
              </a:solidFill>
              <a:latin typeface="+mn-lt"/>
              <a:ea typeface="+mn-ea"/>
              <a:cs typeface="+mn-cs"/>
            </a:rPr>
            <a:t>3.6</a:t>
          </a:r>
          <a:r>
            <a:rPr lang="ja-JP" altLang="ja-JP" sz="1200">
              <a:solidFill>
                <a:schemeClr val="dk1"/>
              </a:solidFill>
              <a:latin typeface="+mn-lt"/>
              <a:ea typeface="+mn-ea"/>
              <a:cs typeface="+mn-cs"/>
            </a:rPr>
            <a:t>％）、補助費等（</a:t>
          </a:r>
          <a:r>
            <a:rPr lang="en-US" altLang="ja-JP" sz="1200">
              <a:solidFill>
                <a:schemeClr val="dk1"/>
              </a:solidFill>
              <a:latin typeface="+mn-lt"/>
              <a:ea typeface="+mn-ea"/>
              <a:cs typeface="+mn-cs"/>
            </a:rPr>
            <a:t>16.5</a:t>
          </a:r>
          <a:r>
            <a:rPr lang="ja-JP" altLang="ja-JP" sz="1200">
              <a:solidFill>
                <a:schemeClr val="dk1"/>
              </a:solidFill>
              <a:latin typeface="+mn-lt"/>
              <a:ea typeface="+mn-ea"/>
              <a:cs typeface="+mn-cs"/>
            </a:rPr>
            <a:t>％）、繰出金（</a:t>
          </a:r>
          <a:r>
            <a:rPr lang="en-US" altLang="ja-JP" sz="1200">
              <a:solidFill>
                <a:schemeClr val="dk1"/>
              </a:solidFill>
              <a:latin typeface="+mn-lt"/>
              <a:ea typeface="+mn-ea"/>
              <a:cs typeface="+mn-cs"/>
            </a:rPr>
            <a:t>14.6</a:t>
          </a:r>
          <a:r>
            <a:rPr lang="ja-JP" altLang="ja-JP" sz="1200">
              <a:solidFill>
                <a:schemeClr val="dk1"/>
              </a:solidFill>
              <a:latin typeface="+mn-lt"/>
              <a:ea typeface="+mn-ea"/>
              <a:cs typeface="+mn-cs"/>
            </a:rPr>
            <a:t>％）となっており、類似団体平均と比較しても</a:t>
          </a:r>
          <a:r>
            <a:rPr lang="en-US" altLang="ja-JP" sz="1200">
              <a:solidFill>
                <a:schemeClr val="dk1"/>
              </a:solidFill>
              <a:latin typeface="+mn-lt"/>
              <a:ea typeface="+mn-ea"/>
              <a:cs typeface="+mn-cs"/>
            </a:rPr>
            <a:t>3.1</a:t>
          </a:r>
          <a:r>
            <a:rPr lang="ja-JP" altLang="ja-JP" sz="1200">
              <a:solidFill>
                <a:schemeClr val="dk1"/>
              </a:solidFill>
              <a:latin typeface="+mn-lt"/>
              <a:ea typeface="+mn-ea"/>
              <a:cs typeface="+mn-cs"/>
            </a:rPr>
            <a:t>％低くなっている</a:t>
          </a:r>
          <a:r>
            <a:rPr lang="ja-JP" altLang="en-US" sz="1200">
              <a:solidFill>
                <a:schemeClr val="dk1"/>
              </a:solidFill>
              <a:latin typeface="+mn-lt"/>
              <a:ea typeface="+mn-ea"/>
              <a:cs typeface="+mn-cs"/>
            </a:rPr>
            <a:t>が、若干増加傾向にあり、今後は、</a:t>
          </a:r>
          <a:r>
            <a:rPr lang="ja-JP" altLang="ja-JP" sz="1200" b="0" i="0" baseline="0">
              <a:solidFill>
                <a:schemeClr val="dk1"/>
              </a:solidFill>
              <a:latin typeface="+mn-lt"/>
              <a:ea typeface="+mn-ea"/>
              <a:cs typeface="+mn-cs"/>
            </a:rPr>
            <a:t>これまで整備してきた</a:t>
          </a:r>
          <a:r>
            <a:rPr lang="ja-JP" altLang="en-US" sz="1200" b="0" i="0" baseline="0">
              <a:solidFill>
                <a:schemeClr val="dk1"/>
              </a:solidFill>
              <a:latin typeface="+mn-lt"/>
              <a:ea typeface="+mn-ea"/>
              <a:cs typeface="+mn-cs"/>
            </a:rPr>
            <a:t>簡易水道事業特別会計の公債費</a:t>
          </a:r>
          <a:r>
            <a:rPr lang="ja-JP" altLang="ja-JP" sz="1200" b="0" i="0" baseline="0">
              <a:solidFill>
                <a:schemeClr val="dk1"/>
              </a:solidFill>
              <a:latin typeface="+mn-lt"/>
              <a:ea typeface="+mn-ea"/>
              <a:cs typeface="+mn-cs"/>
            </a:rPr>
            <a:t>や</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国民健康保険事業会計の保険給付費の増などによる繰出金増加が懸念されるため、引き続き行政の効率化</a:t>
          </a:r>
          <a:r>
            <a:rPr lang="ja-JP" altLang="en-US" sz="1200" b="0" i="0" baseline="0">
              <a:solidFill>
                <a:schemeClr val="dk1"/>
              </a:solidFill>
              <a:latin typeface="+mn-lt"/>
              <a:ea typeface="+mn-ea"/>
              <a:cs typeface="+mn-cs"/>
            </a:rPr>
            <a:t>等</a:t>
          </a:r>
          <a:r>
            <a:rPr lang="ja-JP" altLang="ja-JP" sz="1200" b="0" i="0" baseline="0">
              <a:solidFill>
                <a:schemeClr val="dk1"/>
              </a:solidFill>
              <a:latin typeface="+mn-lt"/>
              <a:ea typeface="+mn-ea"/>
              <a:cs typeface="+mn-cs"/>
            </a:rPr>
            <a:t>による経費抑制に努める。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66039</xdr:rowOff>
    </xdr:from>
    <xdr:to>
      <xdr:col>24</xdr:col>
      <xdr:colOff>31750</xdr:colOff>
      <xdr:row>76</xdr:row>
      <xdr:rowOff>149861</xdr:rowOff>
    </xdr:to>
    <xdr:cxnSp macro="">
      <xdr:nvCxnSpPr>
        <xdr:cNvPr id="422" name="直線コネクタ 421"/>
        <xdr:cNvCxnSpPr/>
      </xdr:nvCxnSpPr>
      <xdr:spPr>
        <a:xfrm>
          <a:off x="15671800" y="130962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66039</xdr:rowOff>
    </xdr:from>
    <xdr:to>
      <xdr:col>22</xdr:col>
      <xdr:colOff>565150</xdr:colOff>
      <xdr:row>76</xdr:row>
      <xdr:rowOff>123189</xdr:rowOff>
    </xdr:to>
    <xdr:cxnSp macro="">
      <xdr:nvCxnSpPr>
        <xdr:cNvPr id="425" name="直線コネクタ 424"/>
        <xdr:cNvCxnSpPr/>
      </xdr:nvCxnSpPr>
      <xdr:spPr>
        <a:xfrm flipV="1">
          <a:off x="14782800" y="130962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123189</xdr:rowOff>
    </xdr:to>
    <xdr:cxnSp macro="">
      <xdr:nvCxnSpPr>
        <xdr:cNvPr id="428" name="直線コネクタ 427"/>
        <xdr:cNvCxnSpPr/>
      </xdr:nvCxnSpPr>
      <xdr:spPr>
        <a:xfrm>
          <a:off x="13893800" y="13115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85089</xdr:rowOff>
    </xdr:to>
    <xdr:cxnSp macro="">
      <xdr:nvCxnSpPr>
        <xdr:cNvPr id="431" name="直線コネクタ 430"/>
        <xdr:cNvCxnSpPr/>
      </xdr:nvCxnSpPr>
      <xdr:spPr>
        <a:xfrm>
          <a:off x="13004800" y="130429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1" name="円/楕円 440"/>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2"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15239</xdr:rowOff>
    </xdr:from>
    <xdr:to>
      <xdr:col>22</xdr:col>
      <xdr:colOff>615950</xdr:colOff>
      <xdr:row>76</xdr:row>
      <xdr:rowOff>116839</xdr:rowOff>
    </xdr:to>
    <xdr:sp macro="" textlink="">
      <xdr:nvSpPr>
        <xdr:cNvPr id="443" name="円/楕円 442"/>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127017</xdr:rowOff>
    </xdr:from>
    <xdr:ext cx="736600" cy="259045"/>
    <xdr:sp macro="" textlink="">
      <xdr:nvSpPr>
        <xdr:cNvPr id="444" name="テキスト ボックス 443"/>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72389</xdr:rowOff>
    </xdr:from>
    <xdr:to>
      <xdr:col>21</xdr:col>
      <xdr:colOff>412750</xdr:colOff>
      <xdr:row>77</xdr:row>
      <xdr:rowOff>2539</xdr:rowOff>
    </xdr:to>
    <xdr:sp macro="" textlink="">
      <xdr:nvSpPr>
        <xdr:cNvPr id="445" name="円/楕円 444"/>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12717</xdr:rowOff>
    </xdr:from>
    <xdr:ext cx="762000" cy="259045"/>
    <xdr:sp macro="" textlink="">
      <xdr:nvSpPr>
        <xdr:cNvPr id="446" name="テキスト ボックス 445"/>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47" name="円/楕円 446"/>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48" name="テキスト ボックス 447"/>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49" name="円/楕円 448"/>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0" name="テキスト ボックス 449"/>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三重県大台町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68471</xdr:rowOff>
    </xdr:from>
    <xdr:to>
      <xdr:col>4</xdr:col>
      <xdr:colOff>1117600</xdr:colOff>
      <xdr:row>16</xdr:row>
      <xdr:rowOff>76091</xdr:rowOff>
    </xdr:to>
    <xdr:cxnSp macro="">
      <xdr:nvCxnSpPr>
        <xdr:cNvPr id="50" name="直線コネクタ 49"/>
        <xdr:cNvCxnSpPr/>
      </xdr:nvCxnSpPr>
      <xdr:spPr bwMode="auto">
        <a:xfrm flipV="1">
          <a:off x="5003800" y="2859296"/>
          <a:ext cx="647700" cy="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34074</xdr:rowOff>
    </xdr:from>
    <xdr:to>
      <xdr:col>4</xdr:col>
      <xdr:colOff>469900</xdr:colOff>
      <xdr:row>16</xdr:row>
      <xdr:rowOff>76091</xdr:rowOff>
    </xdr:to>
    <xdr:cxnSp macro="">
      <xdr:nvCxnSpPr>
        <xdr:cNvPr id="53" name="直線コネクタ 52"/>
        <xdr:cNvCxnSpPr/>
      </xdr:nvCxnSpPr>
      <xdr:spPr bwMode="auto">
        <a:xfrm>
          <a:off x="4305300" y="2824899"/>
          <a:ext cx="698500" cy="4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34074</xdr:rowOff>
    </xdr:from>
    <xdr:to>
      <xdr:col>3</xdr:col>
      <xdr:colOff>904875</xdr:colOff>
      <xdr:row>16</xdr:row>
      <xdr:rowOff>69408</xdr:rowOff>
    </xdr:to>
    <xdr:cxnSp macro="">
      <xdr:nvCxnSpPr>
        <xdr:cNvPr id="56" name="直線コネクタ 55"/>
        <xdr:cNvCxnSpPr/>
      </xdr:nvCxnSpPr>
      <xdr:spPr bwMode="auto">
        <a:xfrm flipV="1">
          <a:off x="3606800" y="2824899"/>
          <a:ext cx="698500" cy="3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69408</xdr:rowOff>
    </xdr:from>
    <xdr:to>
      <xdr:col>3</xdr:col>
      <xdr:colOff>206375</xdr:colOff>
      <xdr:row>16</xdr:row>
      <xdr:rowOff>122969</xdr:rowOff>
    </xdr:to>
    <xdr:cxnSp macro="">
      <xdr:nvCxnSpPr>
        <xdr:cNvPr id="59" name="直線コネクタ 58"/>
        <xdr:cNvCxnSpPr/>
      </xdr:nvCxnSpPr>
      <xdr:spPr bwMode="auto">
        <a:xfrm flipV="1">
          <a:off x="2908300" y="2860233"/>
          <a:ext cx="698500" cy="53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17671</xdr:rowOff>
    </xdr:from>
    <xdr:to>
      <xdr:col>5</xdr:col>
      <xdr:colOff>34925</xdr:colOff>
      <xdr:row>16</xdr:row>
      <xdr:rowOff>119271</xdr:rowOff>
    </xdr:to>
    <xdr:sp macro="" textlink="">
      <xdr:nvSpPr>
        <xdr:cNvPr id="69" name="円/楕円 68"/>
        <xdr:cNvSpPr/>
      </xdr:nvSpPr>
      <xdr:spPr bwMode="auto">
        <a:xfrm>
          <a:off x="5600700" y="280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34198</xdr:rowOff>
    </xdr:from>
    <xdr:ext cx="762000" cy="259045"/>
    <xdr:sp macro="" textlink="">
      <xdr:nvSpPr>
        <xdr:cNvPr id="70" name="人口1人当たり決算額の推移該当値テキスト130"/>
        <xdr:cNvSpPr txBox="1"/>
      </xdr:nvSpPr>
      <xdr:spPr>
        <a:xfrm>
          <a:off x="5740400" y="265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141,431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25291</xdr:rowOff>
    </xdr:from>
    <xdr:to>
      <xdr:col>4</xdr:col>
      <xdr:colOff>520700</xdr:colOff>
      <xdr:row>16</xdr:row>
      <xdr:rowOff>126891</xdr:rowOff>
    </xdr:to>
    <xdr:sp macro="" textlink="">
      <xdr:nvSpPr>
        <xdr:cNvPr id="71" name="円/楕円 70"/>
        <xdr:cNvSpPr/>
      </xdr:nvSpPr>
      <xdr:spPr bwMode="auto">
        <a:xfrm>
          <a:off x="4953000" y="281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137068</xdr:rowOff>
    </xdr:from>
    <xdr:ext cx="736600" cy="259045"/>
    <xdr:sp macro="" textlink="">
      <xdr:nvSpPr>
        <xdr:cNvPr id="72" name="テキスト ボックス 71"/>
        <xdr:cNvSpPr txBox="1"/>
      </xdr:nvSpPr>
      <xdr:spPr>
        <a:xfrm>
          <a:off x="4622800" y="2584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140,431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154724</xdr:rowOff>
    </xdr:from>
    <xdr:to>
      <xdr:col>3</xdr:col>
      <xdr:colOff>955675</xdr:colOff>
      <xdr:row>16</xdr:row>
      <xdr:rowOff>84874</xdr:rowOff>
    </xdr:to>
    <xdr:sp macro="" textlink="">
      <xdr:nvSpPr>
        <xdr:cNvPr id="73" name="円/楕円 72"/>
        <xdr:cNvSpPr/>
      </xdr:nvSpPr>
      <xdr:spPr bwMode="auto">
        <a:xfrm>
          <a:off x="4254500" y="277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95051</xdr:rowOff>
    </xdr:from>
    <xdr:ext cx="762000" cy="259045"/>
    <xdr:sp macro="" textlink="">
      <xdr:nvSpPr>
        <xdr:cNvPr id="74" name="テキスト ボックス 73"/>
        <xdr:cNvSpPr txBox="1"/>
      </xdr:nvSpPr>
      <xdr:spPr>
        <a:xfrm>
          <a:off x="3924300" y="254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18608</xdr:rowOff>
    </xdr:from>
    <xdr:to>
      <xdr:col>3</xdr:col>
      <xdr:colOff>257175</xdr:colOff>
      <xdr:row>16</xdr:row>
      <xdr:rowOff>120208</xdr:rowOff>
    </xdr:to>
    <xdr:sp macro="" textlink="">
      <xdr:nvSpPr>
        <xdr:cNvPr id="75" name="円/楕円 74"/>
        <xdr:cNvSpPr/>
      </xdr:nvSpPr>
      <xdr:spPr bwMode="auto">
        <a:xfrm>
          <a:off x="3556000" y="2809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130385</xdr:rowOff>
    </xdr:from>
    <xdr:ext cx="762000" cy="259045"/>
    <xdr:sp macro="" textlink="">
      <xdr:nvSpPr>
        <xdr:cNvPr id="76" name="テキスト ボックス 75"/>
        <xdr:cNvSpPr txBox="1"/>
      </xdr:nvSpPr>
      <xdr:spPr>
        <a:xfrm>
          <a:off x="3225800" y="257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72169</xdr:rowOff>
    </xdr:from>
    <xdr:to>
      <xdr:col>2</xdr:col>
      <xdr:colOff>692150</xdr:colOff>
      <xdr:row>17</xdr:row>
      <xdr:rowOff>2319</xdr:rowOff>
    </xdr:to>
    <xdr:sp macro="" textlink="">
      <xdr:nvSpPr>
        <xdr:cNvPr id="77" name="円/楕円 76"/>
        <xdr:cNvSpPr/>
      </xdr:nvSpPr>
      <xdr:spPr bwMode="auto">
        <a:xfrm>
          <a:off x="2857500" y="286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12496</xdr:rowOff>
    </xdr:from>
    <xdr:ext cx="762000" cy="259045"/>
    <xdr:sp macro="" textlink="">
      <xdr:nvSpPr>
        <xdr:cNvPr id="78" name="テキスト ボックス 77"/>
        <xdr:cNvSpPr txBox="1"/>
      </xdr:nvSpPr>
      <xdr:spPr>
        <a:xfrm>
          <a:off x="2527300" y="2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13068</xdr:rowOff>
    </xdr:from>
    <xdr:to>
      <xdr:col>4</xdr:col>
      <xdr:colOff>1117600</xdr:colOff>
      <xdr:row>35</xdr:row>
      <xdr:rowOff>15964</xdr:rowOff>
    </xdr:to>
    <xdr:cxnSp macro="">
      <xdr:nvCxnSpPr>
        <xdr:cNvPr id="111" name="直線コネクタ 110"/>
        <xdr:cNvCxnSpPr/>
      </xdr:nvCxnSpPr>
      <xdr:spPr bwMode="auto">
        <a:xfrm>
          <a:off x="5003800" y="6623418"/>
          <a:ext cx="647700" cy="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330149</xdr:rowOff>
    </xdr:from>
    <xdr:to>
      <xdr:col>4</xdr:col>
      <xdr:colOff>469900</xdr:colOff>
      <xdr:row>35</xdr:row>
      <xdr:rowOff>13068</xdr:rowOff>
    </xdr:to>
    <xdr:cxnSp macro="">
      <xdr:nvCxnSpPr>
        <xdr:cNvPr id="114" name="直線コネクタ 113"/>
        <xdr:cNvCxnSpPr/>
      </xdr:nvCxnSpPr>
      <xdr:spPr bwMode="auto">
        <a:xfrm>
          <a:off x="4305300" y="6597599"/>
          <a:ext cx="698500" cy="2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296405</xdr:rowOff>
    </xdr:from>
    <xdr:to>
      <xdr:col>3</xdr:col>
      <xdr:colOff>904875</xdr:colOff>
      <xdr:row>34</xdr:row>
      <xdr:rowOff>330149</xdr:rowOff>
    </xdr:to>
    <xdr:cxnSp macro="">
      <xdr:nvCxnSpPr>
        <xdr:cNvPr id="117" name="直線コネクタ 116"/>
        <xdr:cNvCxnSpPr/>
      </xdr:nvCxnSpPr>
      <xdr:spPr bwMode="auto">
        <a:xfrm>
          <a:off x="3606800" y="6563855"/>
          <a:ext cx="698500" cy="3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256566</xdr:rowOff>
    </xdr:from>
    <xdr:to>
      <xdr:col>3</xdr:col>
      <xdr:colOff>206375</xdr:colOff>
      <xdr:row>34</xdr:row>
      <xdr:rowOff>296405</xdr:rowOff>
    </xdr:to>
    <xdr:cxnSp macro="">
      <xdr:nvCxnSpPr>
        <xdr:cNvPr id="120" name="直線コネクタ 119"/>
        <xdr:cNvCxnSpPr/>
      </xdr:nvCxnSpPr>
      <xdr:spPr bwMode="auto">
        <a:xfrm>
          <a:off x="2908300" y="6524016"/>
          <a:ext cx="698500" cy="3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308064</xdr:rowOff>
    </xdr:from>
    <xdr:to>
      <xdr:col>5</xdr:col>
      <xdr:colOff>34925</xdr:colOff>
      <xdr:row>35</xdr:row>
      <xdr:rowOff>66764</xdr:rowOff>
    </xdr:to>
    <xdr:sp macro="" textlink="">
      <xdr:nvSpPr>
        <xdr:cNvPr id="130" name="円/楕円 129"/>
        <xdr:cNvSpPr/>
      </xdr:nvSpPr>
      <xdr:spPr bwMode="auto">
        <a:xfrm>
          <a:off x="5600700" y="6575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153141</xdr:rowOff>
    </xdr:from>
    <xdr:ext cx="762000" cy="259045"/>
    <xdr:sp macro="" textlink="">
      <xdr:nvSpPr>
        <xdr:cNvPr id="131" name="人口1人当たり決算額の推移該当値テキスト445"/>
        <xdr:cNvSpPr txBox="1"/>
      </xdr:nvSpPr>
      <xdr:spPr>
        <a:xfrm>
          <a:off x="5740400" y="64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305168</xdr:rowOff>
    </xdr:from>
    <xdr:to>
      <xdr:col>4</xdr:col>
      <xdr:colOff>520700</xdr:colOff>
      <xdr:row>35</xdr:row>
      <xdr:rowOff>63868</xdr:rowOff>
    </xdr:to>
    <xdr:sp macro="" textlink="">
      <xdr:nvSpPr>
        <xdr:cNvPr id="132" name="円/楕円 131"/>
        <xdr:cNvSpPr/>
      </xdr:nvSpPr>
      <xdr:spPr bwMode="auto">
        <a:xfrm>
          <a:off x="4953000" y="657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74045</xdr:rowOff>
    </xdr:from>
    <xdr:ext cx="736600" cy="259045"/>
    <xdr:sp macro="" textlink="">
      <xdr:nvSpPr>
        <xdr:cNvPr id="133" name="テキスト ボックス 132"/>
        <xdr:cNvSpPr txBox="1"/>
      </xdr:nvSpPr>
      <xdr:spPr>
        <a:xfrm>
          <a:off x="4622800" y="6341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43,471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279349</xdr:rowOff>
    </xdr:from>
    <xdr:to>
      <xdr:col>3</xdr:col>
      <xdr:colOff>955675</xdr:colOff>
      <xdr:row>35</xdr:row>
      <xdr:rowOff>38049</xdr:rowOff>
    </xdr:to>
    <xdr:sp macro="" textlink="">
      <xdr:nvSpPr>
        <xdr:cNvPr id="134" name="円/楕円 133"/>
        <xdr:cNvSpPr/>
      </xdr:nvSpPr>
      <xdr:spPr bwMode="auto">
        <a:xfrm>
          <a:off x="4254500" y="654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48226</xdr:rowOff>
    </xdr:from>
    <xdr:ext cx="762000" cy="259045"/>
    <xdr:sp macro="" textlink="">
      <xdr:nvSpPr>
        <xdr:cNvPr id="135" name="テキスト ボックス 134"/>
        <xdr:cNvSpPr txBox="1"/>
      </xdr:nvSpPr>
      <xdr:spPr>
        <a:xfrm>
          <a:off x="3924300" y="631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245605</xdr:rowOff>
    </xdr:from>
    <xdr:to>
      <xdr:col>3</xdr:col>
      <xdr:colOff>257175</xdr:colOff>
      <xdr:row>35</xdr:row>
      <xdr:rowOff>4305</xdr:rowOff>
    </xdr:to>
    <xdr:sp macro="" textlink="">
      <xdr:nvSpPr>
        <xdr:cNvPr id="136" name="円/楕円 135"/>
        <xdr:cNvSpPr/>
      </xdr:nvSpPr>
      <xdr:spPr bwMode="auto">
        <a:xfrm>
          <a:off x="3556000" y="651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14482</xdr:rowOff>
    </xdr:from>
    <xdr:ext cx="762000" cy="259045"/>
    <xdr:sp macro="" textlink="">
      <xdr:nvSpPr>
        <xdr:cNvPr id="137" name="テキスト ボックス 136"/>
        <xdr:cNvSpPr txBox="1"/>
      </xdr:nvSpPr>
      <xdr:spPr>
        <a:xfrm>
          <a:off x="3225800" y="628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205765</xdr:rowOff>
    </xdr:from>
    <xdr:to>
      <xdr:col>2</xdr:col>
      <xdr:colOff>692150</xdr:colOff>
      <xdr:row>34</xdr:row>
      <xdr:rowOff>307366</xdr:rowOff>
    </xdr:to>
    <xdr:sp macro="" textlink="">
      <xdr:nvSpPr>
        <xdr:cNvPr id="138" name="円/楕円 137"/>
        <xdr:cNvSpPr/>
      </xdr:nvSpPr>
      <xdr:spPr bwMode="auto">
        <a:xfrm>
          <a:off x="2857500" y="64732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317542</xdr:rowOff>
    </xdr:from>
    <xdr:ext cx="762000" cy="259045"/>
    <xdr:sp macro="" textlink="">
      <xdr:nvSpPr>
        <xdr:cNvPr id="139" name="テキスト ボックス 138"/>
        <xdr:cNvSpPr txBox="1"/>
      </xdr:nvSpPr>
      <xdr:spPr>
        <a:xfrm>
          <a:off x="2527300" y="6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latin typeface="+mn-lt"/>
              <a:ea typeface="+mn-ea"/>
              <a:cs typeface="+mn-cs"/>
            </a:rPr>
            <a:t>　</a:t>
          </a:r>
          <a:r>
            <a:rPr lang="ja-JP" altLang="en-US" sz="950" b="0" i="0" baseline="0">
              <a:solidFill>
                <a:schemeClr val="dk1"/>
              </a:solidFill>
              <a:latin typeface="+mn-lt"/>
              <a:ea typeface="+mn-ea"/>
              <a:cs typeface="+mn-cs"/>
            </a:rPr>
            <a:t>　</a:t>
          </a:r>
          <a:r>
            <a:rPr lang="ja-JP" altLang="ja-JP" sz="950" b="0" i="0" baseline="0">
              <a:solidFill>
                <a:schemeClr val="dk1"/>
              </a:solidFill>
              <a:latin typeface="+mn-lt"/>
              <a:ea typeface="+mn-ea"/>
              <a:cs typeface="+mn-cs"/>
            </a:rPr>
            <a:t>標準財政規模に対する財政調整基金残高の割合は、経年比較において年々増加</a:t>
          </a:r>
          <a:r>
            <a:rPr lang="ja-JP" altLang="en-US" sz="950" b="0" i="0" baseline="0">
              <a:solidFill>
                <a:schemeClr val="dk1"/>
              </a:solidFill>
              <a:latin typeface="+mn-lt"/>
              <a:ea typeface="+mn-ea"/>
              <a:cs typeface="+mn-cs"/>
            </a:rPr>
            <a:t>傾向にあったが、平成</a:t>
          </a:r>
          <a:r>
            <a:rPr lang="en-US" altLang="ja-JP" sz="950" b="0" i="0" baseline="0">
              <a:solidFill>
                <a:schemeClr val="dk1"/>
              </a:solidFill>
              <a:latin typeface="+mn-lt"/>
              <a:ea typeface="+mn-ea"/>
              <a:cs typeface="+mn-cs"/>
            </a:rPr>
            <a:t>26</a:t>
          </a:r>
          <a:r>
            <a:rPr lang="ja-JP" altLang="en-US" sz="950" b="0" i="0" baseline="0">
              <a:solidFill>
                <a:schemeClr val="dk1"/>
              </a:solidFill>
              <a:latin typeface="+mn-lt"/>
              <a:ea typeface="+mn-ea"/>
              <a:cs typeface="+mn-cs"/>
            </a:rPr>
            <a:t>年度においては、大台厚生新病院整備への支援や老健施設、診療所施設整備等の普通建設事業費の増に伴い</a:t>
          </a:r>
          <a:r>
            <a:rPr lang="en-US" altLang="ja-JP" sz="950" b="0" i="0" baseline="0">
              <a:solidFill>
                <a:schemeClr val="dk1"/>
              </a:solidFill>
              <a:latin typeface="+mn-lt"/>
              <a:ea typeface="+mn-ea"/>
              <a:cs typeface="+mn-cs"/>
            </a:rPr>
            <a:t>53,317</a:t>
          </a:r>
          <a:r>
            <a:rPr lang="ja-JP" altLang="en-US" sz="950" b="0" i="0" baseline="0">
              <a:solidFill>
                <a:schemeClr val="dk1"/>
              </a:solidFill>
              <a:latin typeface="+mn-lt"/>
              <a:ea typeface="+mn-ea"/>
              <a:cs typeface="+mn-cs"/>
            </a:rPr>
            <a:t>千円取崩しを行ったことにより、</a:t>
          </a:r>
          <a:r>
            <a:rPr lang="en-US" altLang="ja-JP" sz="950" b="0" i="0" baseline="0">
              <a:solidFill>
                <a:schemeClr val="dk1"/>
              </a:solidFill>
              <a:latin typeface="+mn-lt"/>
              <a:ea typeface="+mn-ea"/>
              <a:cs typeface="+mn-cs"/>
            </a:rPr>
            <a:t>0.36</a:t>
          </a:r>
          <a:r>
            <a:rPr lang="ja-JP" altLang="en-US" sz="950" b="0" i="0" baseline="0">
              <a:solidFill>
                <a:schemeClr val="dk1"/>
              </a:solidFill>
              <a:latin typeface="+mn-lt"/>
              <a:ea typeface="+mn-ea"/>
              <a:cs typeface="+mn-cs"/>
            </a:rPr>
            <a:t>％減となっている。</a:t>
          </a:r>
          <a:endParaRPr lang="en-US" altLang="ja-JP" sz="950" b="0" i="0" baseline="0">
            <a:solidFill>
              <a:schemeClr val="dk1"/>
            </a:solidFill>
            <a:latin typeface="+mn-lt"/>
            <a:ea typeface="+mn-ea"/>
            <a:cs typeface="+mn-cs"/>
          </a:endParaRPr>
        </a:p>
        <a:p>
          <a:pPr rtl="0" fontAlgn="base"/>
          <a:r>
            <a:rPr lang="ja-JP" altLang="ja-JP" sz="950" b="0" i="0" baseline="0">
              <a:solidFill>
                <a:schemeClr val="dk1"/>
              </a:solidFill>
              <a:latin typeface="+mn-lt"/>
              <a:ea typeface="+mn-ea"/>
              <a:cs typeface="+mn-cs"/>
            </a:rPr>
            <a:t>　</a:t>
          </a:r>
          <a:r>
            <a:rPr lang="ja-JP" altLang="en-US" sz="950" b="0" i="0" baseline="0">
              <a:solidFill>
                <a:schemeClr val="dk1"/>
              </a:solidFill>
              <a:latin typeface="+mn-lt"/>
              <a:ea typeface="+mn-ea"/>
              <a:cs typeface="+mn-cs"/>
            </a:rPr>
            <a:t>　</a:t>
          </a:r>
          <a:r>
            <a:rPr lang="ja-JP" altLang="ja-JP" sz="950" b="0" i="0" baseline="0">
              <a:solidFill>
                <a:schemeClr val="dk1"/>
              </a:solidFill>
              <a:latin typeface="+mn-lt"/>
              <a:ea typeface="+mn-ea"/>
              <a:cs typeface="+mn-cs"/>
            </a:rPr>
            <a:t>実質収支</a:t>
          </a:r>
          <a:r>
            <a:rPr lang="ja-JP" altLang="en-US" sz="950" b="0" i="0" baseline="0">
              <a:solidFill>
                <a:schemeClr val="dk1"/>
              </a:solidFill>
              <a:latin typeface="+mn-lt"/>
              <a:ea typeface="+mn-ea"/>
              <a:cs typeface="+mn-cs"/>
            </a:rPr>
            <a:t>額</a:t>
          </a:r>
          <a:r>
            <a:rPr lang="ja-JP" altLang="ja-JP" sz="950" b="0" i="0" baseline="0">
              <a:solidFill>
                <a:schemeClr val="dk1"/>
              </a:solidFill>
              <a:latin typeface="+mn-lt"/>
              <a:ea typeface="+mn-ea"/>
              <a:cs typeface="+mn-cs"/>
            </a:rPr>
            <a:t>については、平成</a:t>
          </a:r>
          <a:r>
            <a:rPr lang="en-US" altLang="ja-JP" sz="950" b="0" i="0" baseline="0">
              <a:solidFill>
                <a:schemeClr val="dk1"/>
              </a:solidFill>
              <a:latin typeface="+mn-lt"/>
              <a:ea typeface="+mn-ea"/>
              <a:cs typeface="+mn-cs"/>
            </a:rPr>
            <a:t>22</a:t>
          </a:r>
          <a:r>
            <a:rPr lang="ja-JP" altLang="ja-JP" sz="950" b="0" i="0" baseline="0">
              <a:solidFill>
                <a:schemeClr val="dk1"/>
              </a:solidFill>
              <a:latin typeface="+mn-lt"/>
              <a:ea typeface="+mn-ea"/>
              <a:cs typeface="+mn-cs"/>
            </a:rPr>
            <a:t>年度以降、</a:t>
          </a:r>
          <a:r>
            <a:rPr lang="ja-JP" altLang="en-US" sz="950" b="0" i="0" baseline="0">
              <a:solidFill>
                <a:schemeClr val="dk1"/>
              </a:solidFill>
              <a:latin typeface="+mn-lt"/>
              <a:ea typeface="+mn-ea"/>
              <a:cs typeface="+mn-cs"/>
            </a:rPr>
            <a:t>継続して３％前後で推移しており、</a:t>
          </a:r>
          <a:r>
            <a:rPr lang="ja-JP" altLang="ja-JP" sz="950">
              <a:solidFill>
                <a:schemeClr val="dk1"/>
              </a:solidFill>
              <a:latin typeface="+mn-lt"/>
              <a:ea typeface="+mn-ea"/>
              <a:cs typeface="+mn-cs"/>
            </a:rPr>
            <a:t>今後も適正な財政運営に努める。</a:t>
          </a:r>
          <a:endParaRPr lang="en-US" altLang="ja-JP" sz="950">
            <a:solidFill>
              <a:schemeClr val="dk1"/>
            </a:solidFill>
            <a:latin typeface="+mn-lt"/>
            <a:ea typeface="+mn-ea"/>
            <a:cs typeface="+mn-cs"/>
          </a:endParaRPr>
        </a:p>
        <a:p>
          <a:pPr rtl="0" fontAlgn="base"/>
          <a:r>
            <a:rPr lang="ja-JP" altLang="en-US" sz="950" b="0" i="0" baseline="0">
              <a:solidFill>
                <a:schemeClr val="dk1"/>
              </a:solidFill>
              <a:latin typeface="+mn-lt"/>
              <a:ea typeface="+mn-ea"/>
              <a:cs typeface="+mn-cs"/>
            </a:rPr>
            <a:t>　　実質単年度収支については、財政調整基金の取り崩しを行ったことにより、町村合併以後、初めてマイナスとなった。</a:t>
          </a:r>
          <a:endParaRPr lang="en-US" altLang="ja-JP" sz="950" b="0" i="0" baseline="0">
            <a:solidFill>
              <a:schemeClr val="dk1"/>
            </a:solidFill>
            <a:latin typeface="+mn-lt"/>
            <a:ea typeface="+mn-ea"/>
            <a:cs typeface="+mn-cs"/>
          </a:endParaRPr>
        </a:p>
        <a:p>
          <a:pPr rtl="0" fontAlgn="base"/>
          <a:r>
            <a:rPr lang="ja-JP" altLang="ja-JP" sz="950" b="0" i="0" baseline="0">
              <a:solidFill>
                <a:schemeClr val="dk1"/>
              </a:solidFill>
              <a:latin typeface="+mn-lt"/>
              <a:ea typeface="+mn-ea"/>
              <a:cs typeface="+mn-cs"/>
            </a:rPr>
            <a:t>　</a:t>
          </a:r>
          <a:r>
            <a:rPr lang="ja-JP" altLang="en-US" sz="950" b="0" i="0" baseline="0">
              <a:solidFill>
                <a:schemeClr val="dk1"/>
              </a:solidFill>
              <a:latin typeface="+mn-lt"/>
              <a:ea typeface="+mn-ea"/>
              <a:cs typeface="+mn-cs"/>
            </a:rPr>
            <a:t>　</a:t>
          </a:r>
          <a:r>
            <a:rPr lang="ja-JP" altLang="ja-JP" sz="950" b="0" i="0" baseline="0">
              <a:solidFill>
                <a:schemeClr val="dk1"/>
              </a:solidFill>
              <a:latin typeface="+mn-lt"/>
              <a:ea typeface="+mn-ea"/>
              <a:cs typeface="+mn-cs"/>
            </a:rPr>
            <a:t>今後も、総合計画に沿って、緊急</a:t>
          </a:r>
          <a:r>
            <a:rPr lang="ja-JP" altLang="en-US" sz="950" b="0" i="0" baseline="0">
              <a:solidFill>
                <a:schemeClr val="dk1"/>
              </a:solidFill>
              <a:latin typeface="+mn-lt"/>
              <a:ea typeface="+mn-ea"/>
              <a:cs typeface="+mn-cs"/>
            </a:rPr>
            <a:t>性や</a:t>
          </a:r>
          <a:r>
            <a:rPr lang="ja-JP" altLang="ja-JP" sz="950" b="0" i="0" baseline="0">
              <a:solidFill>
                <a:schemeClr val="dk1"/>
              </a:solidFill>
              <a:latin typeface="+mn-lt"/>
              <a:ea typeface="+mn-ea"/>
              <a:cs typeface="+mn-cs"/>
            </a:rPr>
            <a:t>住民のニーズを把握した事業の選択と集中により適正な財政運営を図るとともに、緊急的な支出に備え、財政調整基金残高を着実に増やしていけるように努める。</a:t>
          </a:r>
          <a:endParaRPr lang="en-US" altLang="ja-JP" sz="950" b="0" i="0" baseline="0">
            <a:solidFill>
              <a:schemeClr val="dk1"/>
            </a:solidFill>
            <a:latin typeface="+mn-lt"/>
            <a:ea typeface="+mn-ea"/>
            <a:cs typeface="+mn-cs"/>
          </a:endParaRPr>
        </a:p>
        <a:p>
          <a:endParaRPr kumimoji="1" lang="ja-JP" altLang="en-US" sz="95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baseline="0">
              <a:solidFill>
                <a:schemeClr val="dk1"/>
              </a:solidFill>
              <a:latin typeface="+mn-lt"/>
              <a:ea typeface="+mn-ea"/>
              <a:cs typeface="+mn-cs"/>
            </a:rPr>
            <a:t>　</a:t>
          </a:r>
          <a:r>
            <a:rPr lang="ja-JP" altLang="ja-JP" sz="1000">
              <a:solidFill>
                <a:schemeClr val="dk1"/>
              </a:solidFill>
              <a:latin typeface="+mn-lt"/>
              <a:ea typeface="+mn-ea"/>
              <a:cs typeface="+mn-cs"/>
            </a:rPr>
            <a:t>一般会計及び各事業会計とも赤字は発生していない状況にあるが、今後も計画的な事業運営を図り、健全な財政運営に努める。 </a:t>
          </a:r>
        </a:p>
        <a:p>
          <a:r>
            <a:rPr lang="ja-JP" altLang="ja-JP" sz="1000">
              <a:solidFill>
                <a:schemeClr val="dk1"/>
              </a:solidFill>
              <a:latin typeface="+mn-lt"/>
              <a:ea typeface="+mn-ea"/>
              <a:cs typeface="+mn-cs"/>
            </a:rPr>
            <a:t>【国民健康保険事業特別会計】</a:t>
          </a:r>
        </a:p>
        <a:p>
          <a:r>
            <a:rPr lang="ja-JP" altLang="ja-JP" sz="1000">
              <a:solidFill>
                <a:schemeClr val="dk1"/>
              </a:solidFill>
              <a:latin typeface="+mn-lt"/>
              <a:ea typeface="+mn-ea"/>
              <a:cs typeface="+mn-cs"/>
            </a:rPr>
            <a:t>一般被保険者は減少傾向にあるが、給付費は増加傾向にある</a:t>
          </a:r>
          <a:r>
            <a:rPr lang="ja-JP" altLang="en-US" sz="1000">
              <a:solidFill>
                <a:schemeClr val="dk1"/>
              </a:solidFill>
              <a:latin typeface="+mn-lt"/>
              <a:ea typeface="+mn-ea"/>
              <a:cs typeface="+mn-cs"/>
            </a:rPr>
            <a:t>ことから</a:t>
          </a:r>
          <a:r>
            <a:rPr lang="ja-JP" altLang="ja-JP" sz="1000">
              <a:solidFill>
                <a:schemeClr val="dk1"/>
              </a:solidFill>
              <a:latin typeface="+mn-lt"/>
              <a:ea typeface="+mn-ea"/>
              <a:cs typeface="+mn-cs"/>
            </a:rPr>
            <a:t>、健康を維持するための啓発事業や</a:t>
          </a:r>
          <a:r>
            <a:rPr lang="ja-JP" altLang="en-US" sz="1000">
              <a:solidFill>
                <a:schemeClr val="dk1"/>
              </a:solidFill>
              <a:latin typeface="+mn-lt"/>
              <a:ea typeface="+mn-ea"/>
              <a:cs typeface="+mn-cs"/>
            </a:rPr>
            <a:t>運動による健康づくり、さらには</a:t>
          </a:r>
          <a:r>
            <a:rPr lang="ja-JP" altLang="ja-JP" sz="1000">
              <a:solidFill>
                <a:schemeClr val="dk1"/>
              </a:solidFill>
              <a:latin typeface="+mn-lt"/>
              <a:ea typeface="+mn-ea"/>
              <a:cs typeface="+mn-cs"/>
            </a:rPr>
            <a:t>健康診査、各種健診事業の充実と受診者の増加のための方策について検討を行い、医療費の抑制に努める。　 </a:t>
          </a:r>
        </a:p>
        <a:p>
          <a:r>
            <a:rPr lang="ja-JP" altLang="ja-JP" sz="1000">
              <a:solidFill>
                <a:schemeClr val="dk1"/>
              </a:solidFill>
              <a:latin typeface="+mn-lt"/>
              <a:ea typeface="+mn-ea"/>
              <a:cs typeface="+mn-cs"/>
            </a:rPr>
            <a:t>【簡易水道事業特別会計】</a:t>
          </a:r>
        </a:p>
        <a:p>
          <a:r>
            <a:rPr lang="ja-JP" altLang="ja-JP" sz="1000">
              <a:solidFill>
                <a:schemeClr val="dk1"/>
              </a:solidFill>
              <a:latin typeface="+mn-lt"/>
              <a:ea typeface="+mn-ea"/>
              <a:cs typeface="+mn-cs"/>
            </a:rPr>
            <a:t>　平成</a:t>
          </a:r>
          <a:r>
            <a:rPr lang="en-US" altLang="ja-JP" sz="1000">
              <a:solidFill>
                <a:schemeClr val="dk1"/>
              </a:solidFill>
              <a:latin typeface="+mn-lt"/>
              <a:ea typeface="+mn-ea"/>
              <a:cs typeface="+mn-cs"/>
            </a:rPr>
            <a:t>22</a:t>
          </a:r>
          <a:r>
            <a:rPr lang="ja-JP" altLang="ja-JP" sz="1000">
              <a:solidFill>
                <a:schemeClr val="dk1"/>
              </a:solidFill>
              <a:latin typeface="+mn-lt"/>
              <a:ea typeface="+mn-ea"/>
              <a:cs typeface="+mn-cs"/>
            </a:rPr>
            <a:t>年度からの統合簡易水道事業の実施により、これに伴う繰出金が増加している。平成</a:t>
          </a:r>
          <a:r>
            <a:rPr lang="en-US" altLang="ja-JP" sz="1000">
              <a:solidFill>
                <a:schemeClr val="dk1"/>
              </a:solidFill>
              <a:latin typeface="+mn-lt"/>
              <a:ea typeface="+mn-ea"/>
              <a:cs typeface="+mn-cs"/>
            </a:rPr>
            <a:t>27</a:t>
          </a:r>
          <a:r>
            <a:rPr lang="ja-JP" altLang="ja-JP" sz="1000">
              <a:solidFill>
                <a:schemeClr val="dk1"/>
              </a:solidFill>
              <a:latin typeface="+mn-lt"/>
              <a:ea typeface="+mn-ea"/>
              <a:cs typeface="+mn-cs"/>
            </a:rPr>
            <a:t>年度には料金改定を実施したが、平成</a:t>
          </a:r>
          <a:r>
            <a:rPr lang="en-US" altLang="ja-JP" sz="1000">
              <a:solidFill>
                <a:schemeClr val="dk1"/>
              </a:solidFill>
              <a:latin typeface="+mn-lt"/>
              <a:ea typeface="+mn-ea"/>
              <a:cs typeface="+mn-cs"/>
            </a:rPr>
            <a:t>29</a:t>
          </a:r>
          <a:r>
            <a:rPr lang="ja-JP" altLang="ja-JP" sz="1000">
              <a:solidFill>
                <a:schemeClr val="dk1"/>
              </a:solidFill>
              <a:latin typeface="+mn-lt"/>
              <a:ea typeface="+mn-ea"/>
              <a:cs typeface="+mn-cs"/>
            </a:rPr>
            <a:t>年度から上水道事業へ移行する予定であり、引き続き経費節減などの経営改善に努める。 </a:t>
          </a:r>
        </a:p>
        <a:p>
          <a:r>
            <a:rPr lang="ja-JP" altLang="ja-JP" sz="1000">
              <a:solidFill>
                <a:schemeClr val="dk1"/>
              </a:solidFill>
              <a:latin typeface="+mn-lt"/>
              <a:ea typeface="+mn-ea"/>
              <a:cs typeface="+mn-cs"/>
            </a:rPr>
            <a:t>【住宅新築資金等貸付事業特別会計】　 </a:t>
          </a:r>
        </a:p>
        <a:p>
          <a:r>
            <a:rPr lang="ja-JP" altLang="ja-JP" sz="1000">
              <a:solidFill>
                <a:schemeClr val="dk1"/>
              </a:solidFill>
              <a:latin typeface="+mn-lt"/>
              <a:ea typeface="+mn-ea"/>
              <a:cs typeface="+mn-cs"/>
            </a:rPr>
            <a:t>　貸付金の収納率は、前年度より上昇しており、公債費の償還のための一般会計からの繰入金も減少している。引き続き</a:t>
          </a:r>
          <a:r>
            <a:rPr lang="ja-JP" altLang="ja-JP" sz="1000">
              <a:solidFill>
                <a:sysClr val="windowText" lastClr="000000"/>
              </a:solidFill>
              <a:latin typeface="+mn-lt"/>
              <a:ea typeface="+mn-ea"/>
              <a:cs typeface="+mn-cs"/>
            </a:rPr>
            <a:t>収入未済額の</a:t>
          </a:r>
          <a:r>
            <a:rPr lang="ja-JP" altLang="ja-JP" sz="1000">
              <a:solidFill>
                <a:schemeClr val="dk1"/>
              </a:solidFill>
              <a:latin typeface="+mn-lt"/>
              <a:ea typeface="+mn-ea"/>
              <a:cs typeface="+mn-cs"/>
            </a:rPr>
            <a:t>解消に向け一層の取り組みに努める。 </a:t>
          </a:r>
        </a:p>
        <a:p>
          <a:r>
            <a:rPr lang="ja-JP" altLang="ja-JP" sz="1000">
              <a:solidFill>
                <a:schemeClr val="dk1"/>
              </a:solidFill>
              <a:latin typeface="+mn-lt"/>
              <a:ea typeface="+mn-ea"/>
              <a:cs typeface="+mn-cs"/>
            </a:rPr>
            <a:t>【介護保険事業特別会計】</a:t>
          </a:r>
        </a:p>
        <a:p>
          <a:r>
            <a:rPr lang="ja-JP" altLang="ja-JP" sz="1000">
              <a:solidFill>
                <a:schemeClr val="dk1"/>
              </a:solidFill>
              <a:latin typeface="+mn-lt"/>
              <a:ea typeface="+mn-ea"/>
              <a:cs typeface="+mn-cs"/>
            </a:rPr>
            <a:t>　介護保険給付費等</a:t>
          </a:r>
          <a:r>
            <a:rPr lang="ja-JP" altLang="en-US" sz="1000">
              <a:solidFill>
                <a:schemeClr val="dk1"/>
              </a:solidFill>
              <a:latin typeface="+mn-lt"/>
              <a:ea typeface="+mn-ea"/>
              <a:cs typeface="+mn-cs"/>
            </a:rPr>
            <a:t>が年々増加していることにより</a:t>
          </a:r>
          <a:r>
            <a:rPr lang="ja-JP" altLang="ja-JP" sz="1000">
              <a:solidFill>
                <a:schemeClr val="dk1"/>
              </a:solidFill>
              <a:latin typeface="+mn-lt"/>
              <a:ea typeface="+mn-ea"/>
              <a:cs typeface="+mn-cs"/>
            </a:rPr>
            <a:t>、法定率負担である一般会計からの繰り出しについても、増加傾向にある。保険料</a:t>
          </a:r>
          <a:r>
            <a:rPr lang="ja-JP" altLang="en-US" sz="1000">
              <a:solidFill>
                <a:schemeClr val="dk1"/>
              </a:solidFill>
              <a:latin typeface="+mn-lt"/>
              <a:ea typeface="+mn-ea"/>
              <a:cs typeface="+mn-cs"/>
            </a:rPr>
            <a:t>の見直しを行うとともに、</a:t>
          </a:r>
          <a:r>
            <a:rPr lang="ja-JP" altLang="ja-JP" sz="1000">
              <a:solidFill>
                <a:schemeClr val="dk1"/>
              </a:solidFill>
              <a:latin typeface="+mn-lt"/>
              <a:ea typeface="+mn-ea"/>
              <a:cs typeface="+mn-cs"/>
            </a:rPr>
            <a:t>引き続き介護予防事業</a:t>
          </a:r>
          <a:r>
            <a:rPr lang="ja-JP" altLang="en-US" sz="1000">
              <a:solidFill>
                <a:schemeClr val="dk1"/>
              </a:solidFill>
              <a:latin typeface="+mn-lt"/>
              <a:ea typeface="+mn-ea"/>
              <a:cs typeface="+mn-cs"/>
            </a:rPr>
            <a:t>を</a:t>
          </a:r>
          <a:r>
            <a:rPr lang="ja-JP" altLang="ja-JP" sz="1000">
              <a:solidFill>
                <a:schemeClr val="dk1"/>
              </a:solidFill>
              <a:latin typeface="+mn-lt"/>
              <a:ea typeface="+mn-ea"/>
              <a:cs typeface="+mn-cs"/>
            </a:rPr>
            <a:t>充実</a:t>
          </a:r>
          <a:r>
            <a:rPr lang="ja-JP" altLang="en-US" sz="1000">
              <a:solidFill>
                <a:schemeClr val="dk1"/>
              </a:solidFill>
              <a:latin typeface="+mn-lt"/>
              <a:ea typeface="+mn-ea"/>
              <a:cs typeface="+mn-cs"/>
            </a:rPr>
            <a:t>させ、介護保険給付費の抑制に努める。</a:t>
          </a:r>
          <a:r>
            <a:rPr lang="ja-JP" altLang="ja-JP" sz="1000">
              <a:solidFill>
                <a:schemeClr val="dk1"/>
              </a:solidFill>
              <a:latin typeface="+mn-lt"/>
              <a:ea typeface="+mn-ea"/>
              <a:cs typeface="+mn-cs"/>
            </a:rPr>
            <a:t> </a:t>
          </a:r>
        </a:p>
        <a:p>
          <a:r>
            <a:rPr lang="ja-JP" altLang="ja-JP" sz="1000">
              <a:solidFill>
                <a:schemeClr val="dk1"/>
              </a:solidFill>
              <a:latin typeface="+mn-lt"/>
              <a:ea typeface="+mn-ea"/>
              <a:cs typeface="+mn-cs"/>
            </a:rPr>
            <a:t>【生活排水処理事業特別会計】</a:t>
          </a:r>
        </a:p>
        <a:p>
          <a:r>
            <a:rPr lang="ja-JP" altLang="ja-JP" sz="1000">
              <a:solidFill>
                <a:schemeClr val="dk1"/>
              </a:solidFill>
              <a:latin typeface="+mn-lt"/>
              <a:ea typeface="+mn-ea"/>
              <a:cs typeface="+mn-cs"/>
            </a:rPr>
            <a:t>　下水道加入率が平成</a:t>
          </a:r>
          <a:r>
            <a:rPr lang="en-US" altLang="ja-JP" sz="1000">
              <a:solidFill>
                <a:schemeClr val="dk1"/>
              </a:solidFill>
              <a:latin typeface="+mn-lt"/>
              <a:ea typeface="+mn-ea"/>
              <a:cs typeface="+mn-cs"/>
            </a:rPr>
            <a:t>26</a:t>
          </a:r>
          <a:r>
            <a:rPr lang="ja-JP" altLang="ja-JP" sz="1000">
              <a:solidFill>
                <a:schemeClr val="dk1"/>
              </a:solidFill>
              <a:latin typeface="+mn-lt"/>
              <a:ea typeface="+mn-ea"/>
              <a:cs typeface="+mn-cs"/>
            </a:rPr>
            <a:t>年度で</a:t>
          </a:r>
          <a:r>
            <a:rPr lang="en-US" altLang="ja-JP" sz="1000">
              <a:solidFill>
                <a:schemeClr val="dk1"/>
              </a:solidFill>
              <a:latin typeface="+mn-lt"/>
              <a:ea typeface="+mn-ea"/>
              <a:cs typeface="+mn-cs"/>
            </a:rPr>
            <a:t>62.5</a:t>
          </a:r>
          <a:r>
            <a:rPr lang="ja-JP" altLang="ja-JP" sz="1000">
              <a:solidFill>
                <a:schemeClr val="dk1"/>
              </a:solidFill>
              <a:latin typeface="+mn-lt"/>
              <a:ea typeface="+mn-ea"/>
              <a:cs typeface="+mn-cs"/>
            </a:rPr>
            <a:t>％と低い状況であるが、面的整備が必要であり、一般会計からの繰入金に依存する割合が高くなっている。今後は加入促進を図るとともに、採算性を考慮し経営改善に努める。　　　 </a:t>
          </a:r>
        </a:p>
        <a:p>
          <a:r>
            <a:rPr lang="ja-JP" altLang="ja-JP" sz="1000">
              <a:solidFill>
                <a:schemeClr val="dk1"/>
              </a:solidFill>
              <a:latin typeface="+mn-lt"/>
              <a:ea typeface="+mn-ea"/>
              <a:cs typeface="+mn-cs"/>
            </a:rPr>
            <a:t>【後期高齢者医療事業特別会計】 </a:t>
          </a:r>
        </a:p>
        <a:p>
          <a:r>
            <a:rPr lang="ja-JP" altLang="ja-JP" sz="1000">
              <a:solidFill>
                <a:schemeClr val="dk1"/>
              </a:solidFill>
              <a:latin typeface="+mn-lt"/>
              <a:ea typeface="+mn-ea"/>
              <a:cs typeface="+mn-cs"/>
            </a:rPr>
            <a:t>　給付費等の増加により、全体の事業費が増加しているため、法定率負担である一般会計からの繰り出しも増加している。健康を維持するための啓発事業や</a:t>
          </a:r>
          <a:r>
            <a:rPr lang="ja-JP" altLang="en-US" sz="1000">
              <a:solidFill>
                <a:schemeClr val="dk1"/>
              </a:solidFill>
              <a:latin typeface="+mn-lt"/>
              <a:ea typeface="+mn-ea"/>
              <a:cs typeface="+mn-cs"/>
            </a:rPr>
            <a:t>、病気を早期発見するための</a:t>
          </a:r>
          <a:r>
            <a:rPr lang="ja-JP" altLang="ja-JP" sz="1000">
              <a:solidFill>
                <a:schemeClr val="dk1"/>
              </a:solidFill>
              <a:latin typeface="+mn-lt"/>
              <a:ea typeface="+mn-ea"/>
              <a:cs typeface="+mn-cs"/>
            </a:rPr>
            <a:t>健康診査、各種健診事業</a:t>
          </a:r>
          <a:r>
            <a:rPr lang="ja-JP" altLang="en-US" sz="1000">
              <a:solidFill>
                <a:schemeClr val="dk1"/>
              </a:solidFill>
              <a:latin typeface="+mn-lt"/>
              <a:ea typeface="+mn-ea"/>
              <a:cs typeface="+mn-cs"/>
            </a:rPr>
            <a:t>など</a:t>
          </a:r>
          <a:r>
            <a:rPr lang="ja-JP" altLang="ja-JP" sz="1000">
              <a:solidFill>
                <a:schemeClr val="dk1"/>
              </a:solidFill>
              <a:latin typeface="+mn-lt"/>
              <a:ea typeface="+mn-ea"/>
              <a:cs typeface="+mn-cs"/>
            </a:rPr>
            <a:t>の</a:t>
          </a:r>
          <a:r>
            <a:rPr lang="ja-JP" altLang="en-US" sz="1000">
              <a:solidFill>
                <a:schemeClr val="dk1"/>
              </a:solidFill>
              <a:latin typeface="+mn-lt"/>
              <a:ea typeface="+mn-ea"/>
              <a:cs typeface="+mn-cs"/>
            </a:rPr>
            <a:t>受診勧奨</a:t>
          </a:r>
          <a:r>
            <a:rPr lang="ja-JP" altLang="ja-JP" sz="1000">
              <a:solidFill>
                <a:schemeClr val="dk1"/>
              </a:solidFill>
              <a:latin typeface="+mn-lt"/>
              <a:ea typeface="+mn-ea"/>
              <a:cs typeface="+mn-cs"/>
            </a:rPr>
            <a:t>を行い、医療費の抑制に努める。</a:t>
          </a:r>
        </a:p>
        <a:p>
          <a:pPr eaLnBrk="1" fontAlgn="base" latinLnBrk="0" hangingPunct="1"/>
          <a:endParaRPr lang="en-US" altLang="ja-JP" sz="1000" b="0" i="0" baseline="0">
            <a:solidFill>
              <a:schemeClr val="dk1"/>
            </a:solidFill>
            <a:latin typeface="+mn-lt"/>
            <a:ea typeface="+mn-ea"/>
            <a:cs typeface="+mn-cs"/>
          </a:endParaRPr>
        </a:p>
        <a:p>
          <a:pPr eaLnBrk="1" fontAlgn="base" latinLnBrk="0" hangingPunct="1"/>
          <a:endParaRPr lang="en-US" altLang="ja-JP" sz="1000" b="0" i="0" baseline="0">
            <a:solidFill>
              <a:schemeClr val="dk1"/>
            </a:solidFill>
            <a:latin typeface="+mn-lt"/>
            <a:ea typeface="+mn-ea"/>
            <a:cs typeface="+mn-cs"/>
          </a:endParaRPr>
        </a:p>
        <a:p>
          <a:pPr eaLnBrk="1" fontAlgn="base" latinLnBrk="0" hangingPunct="1"/>
          <a:r>
            <a:rPr lang="ja-JP" altLang="ja-JP" sz="1000" b="0" i="0" baseline="0">
              <a:solidFill>
                <a:schemeClr val="dk1"/>
              </a:solidFill>
              <a:latin typeface="+mn-lt"/>
              <a:ea typeface="+mn-ea"/>
              <a:cs typeface="+mn-cs"/>
            </a:rPr>
            <a:t>　</a:t>
          </a:r>
          <a:endParaRPr kumimoji="1" lang="ja-JP" altLang="ja-JP" sz="10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実質公債費</a:t>
          </a:r>
          <a:r>
            <a:rPr lang="ja-JP" altLang="en-US" sz="1200" b="0" i="0" baseline="0">
              <a:solidFill>
                <a:schemeClr val="dk1"/>
              </a:solidFill>
              <a:latin typeface="+mn-lt"/>
              <a:ea typeface="+mn-ea"/>
              <a:cs typeface="+mn-cs"/>
            </a:rPr>
            <a:t>比率</a:t>
          </a:r>
          <a:r>
            <a:rPr lang="ja-JP" altLang="ja-JP" sz="1200" b="0" i="0" baseline="0">
              <a:solidFill>
                <a:schemeClr val="dk1"/>
              </a:solidFill>
              <a:latin typeface="+mn-lt"/>
              <a:ea typeface="+mn-ea"/>
              <a:cs typeface="+mn-cs"/>
            </a:rPr>
            <a:t>のうち、元利償還金は</a:t>
          </a:r>
          <a:r>
            <a:rPr lang="en-US" altLang="ja-JP" sz="1200" b="0" i="0" baseline="0">
              <a:solidFill>
                <a:schemeClr val="dk1"/>
              </a:solidFill>
              <a:latin typeface="+mn-lt"/>
              <a:ea typeface="+mn-ea"/>
              <a:cs typeface="+mn-cs"/>
            </a:rPr>
            <a:t>H21</a:t>
          </a:r>
          <a:r>
            <a:rPr lang="ja-JP" altLang="ja-JP" sz="1200" b="0" i="0" baseline="0">
              <a:solidFill>
                <a:schemeClr val="dk1"/>
              </a:solidFill>
              <a:latin typeface="+mn-lt"/>
              <a:ea typeface="+mn-ea"/>
              <a:cs typeface="+mn-cs"/>
            </a:rPr>
            <a:t>年度から徐々に減少していたが、</a:t>
          </a:r>
          <a:r>
            <a:rPr lang="en-US" altLang="ja-JP" sz="1200" b="0" i="0" baseline="0">
              <a:solidFill>
                <a:schemeClr val="dk1"/>
              </a:solidFill>
              <a:latin typeface="+mn-lt"/>
              <a:ea typeface="+mn-ea"/>
              <a:cs typeface="+mn-cs"/>
            </a:rPr>
            <a:t>H25</a:t>
          </a:r>
          <a:r>
            <a:rPr lang="ja-JP" altLang="ja-JP" sz="1200" b="0" i="0" baseline="0">
              <a:solidFill>
                <a:schemeClr val="dk1"/>
              </a:solidFill>
              <a:latin typeface="+mn-lt"/>
              <a:ea typeface="+mn-ea"/>
              <a:cs typeface="+mn-cs"/>
            </a:rPr>
            <a:t>年度</a:t>
          </a:r>
          <a:r>
            <a:rPr lang="ja-JP" altLang="en-US" sz="1200" b="0" i="0" baseline="0">
              <a:solidFill>
                <a:schemeClr val="dk1"/>
              </a:solidFill>
              <a:latin typeface="+mn-lt"/>
              <a:ea typeface="+mn-ea"/>
              <a:cs typeface="+mn-cs"/>
            </a:rPr>
            <a:t>から増加に転じている</a:t>
          </a:r>
          <a:r>
            <a:rPr lang="ja-JP" altLang="ja-JP" sz="1200" b="0" i="0" baseline="0">
              <a:solidFill>
                <a:schemeClr val="dk1"/>
              </a:solidFill>
              <a:latin typeface="+mn-lt"/>
              <a:ea typeface="+mn-ea"/>
              <a:cs typeface="+mn-cs"/>
            </a:rPr>
            <a:t>。</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算入公債費等</a:t>
          </a:r>
          <a:r>
            <a:rPr lang="ja-JP" altLang="en-US" sz="1200" b="0" i="0" baseline="0">
              <a:solidFill>
                <a:schemeClr val="dk1"/>
              </a:solidFill>
              <a:latin typeface="+mn-lt"/>
              <a:ea typeface="+mn-ea"/>
              <a:cs typeface="+mn-cs"/>
            </a:rPr>
            <a:t>も</a:t>
          </a:r>
          <a:r>
            <a:rPr lang="ja-JP" altLang="ja-JP" sz="1200" b="0" i="0" baseline="0">
              <a:solidFill>
                <a:schemeClr val="dk1"/>
              </a:solidFill>
              <a:latin typeface="+mn-lt"/>
              <a:ea typeface="+mn-ea"/>
              <a:cs typeface="+mn-cs"/>
            </a:rPr>
            <a:t>増加</a:t>
          </a:r>
          <a:r>
            <a:rPr lang="ja-JP" altLang="en-US" sz="1200" b="0" i="0" baseline="0">
              <a:solidFill>
                <a:schemeClr val="dk1"/>
              </a:solidFill>
              <a:latin typeface="+mn-lt"/>
              <a:ea typeface="+mn-ea"/>
              <a:cs typeface="+mn-cs"/>
            </a:rPr>
            <a:t>傾向にある</a:t>
          </a:r>
          <a:r>
            <a:rPr lang="ja-JP" altLang="ja-JP" sz="1200" b="0" i="0" baseline="0">
              <a:solidFill>
                <a:schemeClr val="dk1"/>
              </a:solidFill>
              <a:latin typeface="+mn-lt"/>
              <a:ea typeface="+mn-ea"/>
              <a:cs typeface="+mn-cs"/>
            </a:rPr>
            <a:t>が、これは、</a:t>
          </a:r>
          <a:r>
            <a:rPr lang="ja-JP" altLang="en-US" sz="1200" b="0" i="0" baseline="0">
              <a:solidFill>
                <a:schemeClr val="dk1"/>
              </a:solidFill>
              <a:latin typeface="+mn-lt"/>
              <a:ea typeface="+mn-ea"/>
              <a:cs typeface="+mn-cs"/>
            </a:rPr>
            <a:t>過疎対策事業債や</a:t>
          </a:r>
          <a:r>
            <a:rPr lang="ja-JP" altLang="ja-JP" sz="1200" b="0" i="0" baseline="0">
              <a:solidFill>
                <a:schemeClr val="dk1"/>
              </a:solidFill>
              <a:latin typeface="+mn-lt"/>
              <a:ea typeface="+mn-ea"/>
              <a:cs typeface="+mn-cs"/>
            </a:rPr>
            <a:t>合併特例事業債等に係る基準財政需要額が増えていることによる。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実質公債費比率の分子としては、Ｈ</a:t>
          </a:r>
          <a:r>
            <a:rPr lang="en-US" altLang="ja-JP" sz="1200" b="0" i="0" baseline="0">
              <a:solidFill>
                <a:schemeClr val="dk1"/>
              </a:solidFill>
              <a:latin typeface="+mn-lt"/>
              <a:ea typeface="+mn-ea"/>
              <a:cs typeface="+mn-cs"/>
            </a:rPr>
            <a:t>22</a:t>
          </a:r>
          <a:r>
            <a:rPr lang="ja-JP" altLang="ja-JP" sz="1200" b="0" i="0" baseline="0">
              <a:solidFill>
                <a:schemeClr val="dk1"/>
              </a:solidFill>
              <a:latin typeface="+mn-lt"/>
              <a:ea typeface="+mn-ea"/>
              <a:cs typeface="+mn-cs"/>
            </a:rPr>
            <a:t>年度から緩やかに減少傾向にあ</a:t>
          </a:r>
          <a:r>
            <a:rPr lang="ja-JP" altLang="en-US" sz="1200" b="0" i="0" baseline="0">
              <a:solidFill>
                <a:schemeClr val="dk1"/>
              </a:solidFill>
              <a:latin typeface="+mn-lt"/>
              <a:ea typeface="+mn-ea"/>
              <a:cs typeface="+mn-cs"/>
            </a:rPr>
            <a:t>ったが、今後は統合簡易水道整備事業、大台厚生新病院整備に対する支援、メディカルセンターの整備などに係る公債費の増加に伴い、実質公債費比率が悪化していくと思われる。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a:t>
          </a:r>
          <a:r>
            <a:rPr lang="ja-JP" altLang="en-US" sz="1200" b="0" i="0" baseline="0">
              <a:solidFill>
                <a:schemeClr val="dk1"/>
              </a:solidFill>
              <a:latin typeface="+mn-lt"/>
              <a:ea typeface="+mn-ea"/>
              <a:cs typeface="+mn-cs"/>
            </a:rPr>
            <a:t>このため、大台町総合計画に基づき事業の選択と集中を図り、</a:t>
          </a:r>
          <a:r>
            <a:rPr lang="ja-JP" altLang="ja-JP" sz="1200">
              <a:solidFill>
                <a:schemeClr val="dk1"/>
              </a:solidFill>
              <a:latin typeface="+mn-lt"/>
              <a:ea typeface="+mn-ea"/>
              <a:cs typeface="+mn-cs"/>
            </a:rPr>
            <a:t>地方債発行の抑制に努め、適切な財政運営を図っていく必要がある。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統合簡易水道整備事業、大台厚生新病院</a:t>
          </a:r>
          <a:r>
            <a:rPr lang="ja-JP" altLang="en-US" sz="1300" b="0" i="0" baseline="0">
              <a:solidFill>
                <a:schemeClr val="dk1"/>
              </a:solidFill>
              <a:latin typeface="+mn-lt"/>
              <a:ea typeface="+mn-ea"/>
              <a:cs typeface="+mn-cs"/>
            </a:rPr>
            <a:t>整備</a:t>
          </a:r>
          <a:r>
            <a:rPr lang="ja-JP" altLang="ja-JP" sz="1300" b="0" i="0" baseline="0">
              <a:solidFill>
                <a:schemeClr val="dk1"/>
              </a:solidFill>
              <a:latin typeface="+mn-lt"/>
              <a:ea typeface="+mn-ea"/>
              <a:cs typeface="+mn-cs"/>
            </a:rPr>
            <a:t>に対する支援、メディカルセンターの整備などに係る地方債の発行によ</a:t>
          </a:r>
          <a:r>
            <a:rPr lang="ja-JP" altLang="en-US" sz="1300" b="0" i="0" baseline="0">
              <a:solidFill>
                <a:schemeClr val="dk1"/>
              </a:solidFill>
              <a:latin typeface="+mn-lt"/>
              <a:ea typeface="+mn-ea"/>
              <a:cs typeface="+mn-cs"/>
            </a:rPr>
            <a:t>り</a:t>
          </a:r>
          <a:r>
            <a:rPr lang="ja-JP" altLang="ja-JP" sz="1300" b="0" i="0" baseline="0">
              <a:solidFill>
                <a:schemeClr val="dk1"/>
              </a:solidFill>
              <a:latin typeface="+mn-lt"/>
              <a:ea typeface="+mn-ea"/>
              <a:cs typeface="+mn-cs"/>
            </a:rPr>
            <a:t>地方債残高が増加</a:t>
          </a:r>
          <a:r>
            <a:rPr lang="ja-JP" altLang="en-US" sz="1300" b="0" i="0" baseline="0">
              <a:solidFill>
                <a:schemeClr val="dk1"/>
              </a:solidFill>
              <a:latin typeface="+mn-lt"/>
              <a:ea typeface="+mn-ea"/>
              <a:cs typeface="+mn-cs"/>
            </a:rPr>
            <a:t>している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　一方で、交付税措置率の高い残債の割合も年々高くなってきていることから、基準財政需要額算入見込額も伸びてい</a:t>
          </a:r>
          <a:r>
            <a:rPr lang="ja-JP" altLang="en-US" sz="1300" b="0" i="0" baseline="0">
              <a:solidFill>
                <a:schemeClr val="dk1"/>
              </a:solidFill>
              <a:latin typeface="+mn-lt"/>
              <a:ea typeface="+mn-ea"/>
              <a:cs typeface="+mn-cs"/>
            </a:rPr>
            <a:t>る状況</a:t>
          </a:r>
          <a:r>
            <a:rPr lang="ja-JP" altLang="ja-JP" sz="1300" b="0" i="0" baseline="0">
              <a:solidFill>
                <a:schemeClr val="dk1"/>
              </a:solidFill>
              <a:latin typeface="+mn-lt"/>
              <a:ea typeface="+mn-ea"/>
              <a:cs typeface="+mn-cs"/>
            </a:rPr>
            <a:t>である。</a:t>
          </a:r>
          <a:endParaRPr lang="en-US" altLang="ja-JP"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今後は、</a:t>
          </a:r>
          <a:r>
            <a:rPr lang="ja-JP" altLang="ja-JP" sz="1300" b="0" i="0" baseline="0">
              <a:solidFill>
                <a:schemeClr val="dk1"/>
              </a:solidFill>
              <a:latin typeface="+mn-lt"/>
              <a:ea typeface="+mn-ea"/>
              <a:cs typeface="+mn-cs"/>
            </a:rPr>
            <a:t>新規地方債の発行の抑制や</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基金の積み増しを行うなど健全な財政運営に努める。</a:t>
          </a:r>
          <a:endParaRPr lang="ja-JP" altLang="ja-JP" sz="1300">
            <a:solidFill>
              <a:schemeClr val="dk1"/>
            </a:solidFill>
            <a:latin typeface="+mn-lt"/>
            <a:ea typeface="+mn-ea"/>
            <a:cs typeface="+mn-cs"/>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9718856</v>
      </c>
      <c r="BO4" s="349"/>
      <c r="BP4" s="349"/>
      <c r="BQ4" s="349"/>
      <c r="BR4" s="349"/>
      <c r="BS4" s="349"/>
      <c r="BT4" s="349"/>
      <c r="BU4" s="350"/>
      <c r="BV4" s="348">
        <v>9046559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2.8</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9479852</v>
      </c>
      <c r="BO5" s="386"/>
      <c r="BP5" s="386"/>
      <c r="BQ5" s="386"/>
      <c r="BR5" s="386"/>
      <c r="BS5" s="386"/>
      <c r="BT5" s="386"/>
      <c r="BU5" s="387"/>
      <c r="BV5" s="385">
        <v>8781207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86.2</v>
      </c>
      <c r="CU5" s="383"/>
      <c r="CV5" s="383"/>
      <c r="CW5" s="383"/>
      <c r="CX5" s="383"/>
      <c r="CY5" s="383"/>
      <c r="CZ5" s="383"/>
      <c r="DA5" s="384"/>
      <c r="DB5" s="382">
        <v>83.1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239004</v>
      </c>
      <c r="BO6" s="386"/>
      <c r="BP6" s="386"/>
      <c r="BQ6" s="386"/>
      <c r="BR6" s="386"/>
      <c r="BS6" s="386"/>
      <c r="BT6" s="386"/>
      <c r="BU6" s="387"/>
      <c r="BV6" s="385">
        <v>265352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91.2</v>
      </c>
      <c r="CU6" s="423"/>
      <c r="CV6" s="423"/>
      <c r="CW6" s="423"/>
      <c r="CX6" s="423"/>
      <c r="CY6" s="423"/>
      <c r="CZ6" s="423"/>
      <c r="DA6" s="424"/>
      <c r="DB6" s="422">
        <v>88.1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109515</v>
      </c>
      <c r="BO7" s="386"/>
      <c r="BP7" s="386"/>
      <c r="BQ7" s="386"/>
      <c r="BR7" s="386"/>
      <c r="BS7" s="386"/>
      <c r="BT7" s="386"/>
      <c r="BU7" s="387"/>
      <c r="BV7" s="385">
        <v>124867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4692231</v>
      </c>
      <c r="CU7" s="386"/>
      <c r="CV7" s="386"/>
      <c r="CW7" s="386"/>
      <c r="CX7" s="386"/>
      <c r="CY7" s="386"/>
      <c r="CZ7" s="386"/>
      <c r="DA7" s="387"/>
      <c r="DB7" s="385">
        <v>4760435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129489</v>
      </c>
      <c r="BO8" s="386"/>
      <c r="BP8" s="386"/>
      <c r="BQ8" s="386"/>
      <c r="BR8" s="386"/>
      <c r="BS8" s="386"/>
      <c r="BT8" s="386"/>
      <c r="BU8" s="387"/>
      <c r="BV8" s="385">
        <v>140485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0.25</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10416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-10996</v>
      </c>
      <c r="BO9" s="386"/>
      <c r="BP9" s="386"/>
      <c r="BQ9" s="386"/>
      <c r="BR9" s="386"/>
      <c r="BS9" s="386"/>
      <c r="BT9" s="386"/>
      <c r="BU9" s="387"/>
      <c r="BV9" s="385">
        <v>-45164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14.1</v>
      </c>
      <c r="CU9" s="383"/>
      <c r="CV9" s="383"/>
      <c r="CW9" s="383"/>
      <c r="CX9" s="383"/>
      <c r="CY9" s="383"/>
      <c r="CZ9" s="383"/>
      <c r="DA9" s="384"/>
      <c r="DB9" s="382">
        <v>13.4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11099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2552</v>
      </c>
      <c r="BO10" s="386"/>
      <c r="BP10" s="386"/>
      <c r="BQ10" s="386"/>
      <c r="BR10" s="386"/>
      <c r="BS10" s="386"/>
      <c r="BT10" s="386"/>
      <c r="BU10" s="387"/>
      <c r="BV10" s="385">
        <v>267547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10058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53317</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9988</v>
      </c>
      <c r="S13" s="467"/>
      <c r="T13" s="467"/>
      <c r="U13" s="467"/>
      <c r="V13" s="468"/>
      <c r="W13" s="401" t="s">
        <v>124</v>
      </c>
      <c r="X13" s="402"/>
      <c r="Y13" s="402"/>
      <c r="Z13" s="402"/>
      <c r="AA13" s="402"/>
      <c r="AB13" s="392"/>
      <c r="AC13" s="436">
        <v>386</v>
      </c>
      <c r="AD13" s="437"/>
      <c r="AE13" s="437"/>
      <c r="AF13" s="437"/>
      <c r="AG13" s="476"/>
      <c r="AH13" s="436">
        <v>532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-61761</v>
      </c>
      <c r="BO13" s="386"/>
      <c r="BP13" s="386"/>
      <c r="BQ13" s="386"/>
      <c r="BR13" s="386"/>
      <c r="BS13" s="386"/>
      <c r="BT13" s="386"/>
      <c r="BU13" s="387"/>
      <c r="BV13" s="385">
        <v>222383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11.6</v>
      </c>
      <c r="CU13" s="383"/>
      <c r="CV13" s="383"/>
      <c r="CW13" s="383"/>
      <c r="CX13" s="383"/>
      <c r="CY13" s="383"/>
      <c r="CZ13" s="383"/>
      <c r="DA13" s="384"/>
      <c r="DB13" s="382">
        <v>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10223</v>
      </c>
      <c r="S14" s="467"/>
      <c r="T14" s="467"/>
      <c r="U14" s="467"/>
      <c r="V14" s="468"/>
      <c r="W14" s="375"/>
      <c r="X14" s="376"/>
      <c r="Y14" s="376"/>
      <c r="Z14" s="376"/>
      <c r="AA14" s="376"/>
      <c r="AB14" s="365"/>
      <c r="AC14" s="469">
        <v>8.4</v>
      </c>
      <c r="AD14" s="470"/>
      <c r="AE14" s="470"/>
      <c r="AF14" s="470"/>
      <c r="AG14" s="471"/>
      <c r="AH14" s="469">
        <v>10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76</v>
      </c>
      <c r="CU14" s="481"/>
      <c r="CV14" s="481"/>
      <c r="CW14" s="481"/>
      <c r="CX14" s="481"/>
      <c r="CY14" s="481"/>
      <c r="CZ14" s="481"/>
      <c r="DA14" s="482"/>
      <c r="DB14" s="480">
        <v>49.5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10138</v>
      </c>
      <c r="S15" s="467"/>
      <c r="T15" s="467"/>
      <c r="U15" s="467"/>
      <c r="V15" s="468"/>
      <c r="W15" s="401" t="s">
        <v>131</v>
      </c>
      <c r="X15" s="402"/>
      <c r="Y15" s="402"/>
      <c r="Z15" s="402"/>
      <c r="AA15" s="402"/>
      <c r="AB15" s="392"/>
      <c r="AC15" s="436">
        <v>1442</v>
      </c>
      <c r="AD15" s="437"/>
      <c r="AE15" s="437"/>
      <c r="AF15" s="437"/>
      <c r="AG15" s="476"/>
      <c r="AH15" s="436">
        <v>1757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940529</v>
      </c>
      <c r="BO15" s="349"/>
      <c r="BP15" s="349"/>
      <c r="BQ15" s="349"/>
      <c r="BR15" s="349"/>
      <c r="BS15" s="349"/>
      <c r="BT15" s="349"/>
      <c r="BU15" s="350"/>
      <c r="BV15" s="348">
        <v>927673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31.2</v>
      </c>
      <c r="AD16" s="470"/>
      <c r="AE16" s="470"/>
      <c r="AF16" s="470"/>
      <c r="AG16" s="471"/>
      <c r="AH16" s="469">
        <v>33.1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3694587</v>
      </c>
      <c r="BO16" s="386"/>
      <c r="BP16" s="386"/>
      <c r="BQ16" s="386"/>
      <c r="BR16" s="386"/>
      <c r="BS16" s="386"/>
      <c r="BT16" s="386"/>
      <c r="BU16" s="387"/>
      <c r="BV16" s="385">
        <v>3669740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2792</v>
      </c>
      <c r="AD17" s="437"/>
      <c r="AE17" s="437"/>
      <c r="AF17" s="437"/>
      <c r="AG17" s="476"/>
      <c r="AH17" s="436">
        <v>3011</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1194590</v>
      </c>
      <c r="BO17" s="386"/>
      <c r="BP17" s="386"/>
      <c r="BQ17" s="386"/>
      <c r="BR17" s="386"/>
      <c r="BS17" s="386"/>
      <c r="BT17" s="386"/>
      <c r="BU17" s="387"/>
      <c r="BV17" s="385">
        <v>1185310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362.86</v>
      </c>
      <c r="M18" s="498"/>
      <c r="N18" s="498"/>
      <c r="O18" s="498"/>
      <c r="P18" s="498"/>
      <c r="Q18" s="498"/>
      <c r="R18" s="499"/>
      <c r="S18" s="499"/>
      <c r="T18" s="499"/>
      <c r="U18" s="499"/>
      <c r="V18" s="500"/>
      <c r="W18" s="403"/>
      <c r="X18" s="404"/>
      <c r="Y18" s="404"/>
      <c r="Z18" s="404"/>
      <c r="AA18" s="404"/>
      <c r="AB18" s="395"/>
      <c r="AC18" s="501">
        <v>60.4</v>
      </c>
      <c r="AD18" s="502"/>
      <c r="AE18" s="502"/>
      <c r="AF18" s="502"/>
      <c r="AG18" s="503"/>
      <c r="AH18" s="501">
        <v>56.7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4058304</v>
      </c>
      <c r="BO18" s="386"/>
      <c r="BP18" s="386"/>
      <c r="BQ18" s="386"/>
      <c r="BR18" s="386"/>
      <c r="BS18" s="386"/>
      <c r="BT18" s="386"/>
      <c r="BU18" s="387"/>
      <c r="BV18" s="385">
        <v>3990129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6196797</v>
      </c>
      <c r="BO19" s="386"/>
      <c r="BP19" s="386"/>
      <c r="BQ19" s="386"/>
      <c r="BR19" s="386"/>
      <c r="BS19" s="386"/>
      <c r="BT19" s="386"/>
      <c r="BU19" s="387"/>
      <c r="BV19" s="385">
        <v>6358826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3906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9512534</v>
      </c>
      <c r="BO23" s="386"/>
      <c r="BP23" s="386"/>
      <c r="BQ23" s="386"/>
      <c r="BR23" s="386"/>
      <c r="BS23" s="386"/>
      <c r="BT23" s="386"/>
      <c r="BU23" s="387"/>
      <c r="BV23" s="385">
        <v>9000233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6669</v>
      </c>
      <c r="R24" s="437"/>
      <c r="S24" s="437"/>
      <c r="T24" s="437"/>
      <c r="U24" s="437"/>
      <c r="V24" s="476"/>
      <c r="W24" s="531"/>
      <c r="X24" s="519"/>
      <c r="Y24" s="520"/>
      <c r="Z24" s="435" t="s">
        <v>155</v>
      </c>
      <c r="AA24" s="415"/>
      <c r="AB24" s="415"/>
      <c r="AC24" s="415"/>
      <c r="AD24" s="415"/>
      <c r="AE24" s="415"/>
      <c r="AF24" s="415"/>
      <c r="AG24" s="416"/>
      <c r="AH24" s="436">
        <v>170</v>
      </c>
      <c r="AI24" s="437"/>
      <c r="AJ24" s="437"/>
      <c r="AK24" s="437"/>
      <c r="AL24" s="476"/>
      <c r="AM24" s="436">
        <v>498950</v>
      </c>
      <c r="AN24" s="437"/>
      <c r="AO24" s="437"/>
      <c r="AP24" s="437"/>
      <c r="AQ24" s="437"/>
      <c r="AR24" s="476"/>
      <c r="AS24" s="436">
        <v>2935</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5881287</v>
      </c>
      <c r="BO24" s="386"/>
      <c r="BP24" s="386"/>
      <c r="BQ24" s="386"/>
      <c r="BR24" s="386"/>
      <c r="BS24" s="386"/>
      <c r="BT24" s="386"/>
      <c r="BU24" s="387"/>
      <c r="BV24" s="385">
        <v>5859752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5339</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709081</v>
      </c>
      <c r="BO25" s="349"/>
      <c r="BP25" s="349"/>
      <c r="BQ25" s="349"/>
      <c r="BR25" s="349"/>
      <c r="BS25" s="349"/>
      <c r="BT25" s="349"/>
      <c r="BU25" s="350"/>
      <c r="BV25" s="348">
        <v>3052328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5027</v>
      </c>
      <c r="R26" s="437"/>
      <c r="S26" s="437"/>
      <c r="T26" s="437"/>
      <c r="U26" s="437"/>
      <c r="V26" s="476"/>
      <c r="W26" s="531"/>
      <c r="X26" s="519"/>
      <c r="Y26" s="520"/>
      <c r="Z26" s="435" t="s">
        <v>161</v>
      </c>
      <c r="AA26" s="541"/>
      <c r="AB26" s="541"/>
      <c r="AC26" s="541"/>
      <c r="AD26" s="541"/>
      <c r="AE26" s="541"/>
      <c r="AF26" s="541"/>
      <c r="AG26" s="542"/>
      <c r="AH26" s="436">
        <v>13</v>
      </c>
      <c r="AI26" s="437"/>
      <c r="AJ26" s="437"/>
      <c r="AK26" s="437"/>
      <c r="AL26" s="476"/>
      <c r="AM26" s="436">
        <v>29874</v>
      </c>
      <c r="AN26" s="437"/>
      <c r="AO26" s="437"/>
      <c r="AP26" s="437"/>
      <c r="AQ26" s="437"/>
      <c r="AR26" s="476"/>
      <c r="AS26" s="436">
        <v>2298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2660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100328</v>
      </c>
      <c r="BO27" s="555"/>
      <c r="BP27" s="555"/>
      <c r="BQ27" s="555"/>
      <c r="BR27" s="555"/>
      <c r="BS27" s="555"/>
      <c r="BT27" s="555"/>
      <c r="BU27" s="556"/>
      <c r="BV27" s="554">
        <v>100263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1870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2317636</v>
      </c>
      <c r="BO28" s="349"/>
      <c r="BP28" s="349"/>
      <c r="BQ28" s="349"/>
      <c r="BR28" s="349"/>
      <c r="BS28" s="349"/>
      <c r="BT28" s="349"/>
      <c r="BU28" s="350"/>
      <c r="BV28" s="348">
        <v>2368401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11</v>
      </c>
      <c r="M29" s="437"/>
      <c r="N29" s="437"/>
      <c r="O29" s="437"/>
      <c r="P29" s="476"/>
      <c r="Q29" s="436">
        <v>1770</v>
      </c>
      <c r="R29" s="437"/>
      <c r="S29" s="437"/>
      <c r="T29" s="437"/>
      <c r="U29" s="437"/>
      <c r="V29" s="476"/>
      <c r="W29" s="532"/>
      <c r="X29" s="533"/>
      <c r="Y29" s="534"/>
      <c r="Z29" s="435" t="s">
        <v>171</v>
      </c>
      <c r="AA29" s="415"/>
      <c r="AB29" s="415"/>
      <c r="AC29" s="415"/>
      <c r="AD29" s="415"/>
      <c r="AE29" s="415"/>
      <c r="AF29" s="415"/>
      <c r="AG29" s="416"/>
      <c r="AH29" s="436">
        <v>170</v>
      </c>
      <c r="AI29" s="437"/>
      <c r="AJ29" s="437"/>
      <c r="AK29" s="437"/>
      <c r="AL29" s="476"/>
      <c r="AM29" s="436">
        <v>498950</v>
      </c>
      <c r="AN29" s="437"/>
      <c r="AO29" s="437"/>
      <c r="AP29" s="437"/>
      <c r="AQ29" s="437"/>
      <c r="AR29" s="476"/>
      <c r="AS29" s="436">
        <v>2935</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31303</v>
      </c>
      <c r="BO29" s="386"/>
      <c r="BP29" s="386"/>
      <c r="BQ29" s="386"/>
      <c r="BR29" s="386"/>
      <c r="BS29" s="386"/>
      <c r="BT29" s="386"/>
      <c r="BU29" s="387"/>
      <c r="BV29" s="385">
        <v>31246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93.2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1727956</v>
      </c>
      <c r="BO30" s="555"/>
      <c r="BP30" s="555"/>
      <c r="BQ30" s="555"/>
      <c r="BR30" s="555"/>
      <c r="BS30" s="555"/>
      <c r="BT30" s="555"/>
      <c r="BU30" s="556"/>
      <c r="BV30" s="554">
        <v>2133379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国民健康保険病院事業会計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奥伊勢広域行政組合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フォレストファイターズ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生活排水処理事業特別会計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香肌奥伊勢資源化広域連合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エム・エス・ピー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紀勢地区広域消防組合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宮川物産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宮川福祉施設組合（一般会計）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宮川観光振興公社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　　　　　〃　(介護サービス事業特別会計）</v>
      </c>
      <c r="BZ38" s="567"/>
      <c r="CA38" s="567"/>
      <c r="CB38" s="567"/>
      <c r="CC38" s="567"/>
      <c r="CD38" s="567"/>
      <c r="CE38" s="567"/>
      <c r="CF38" s="567"/>
      <c r="CG38" s="567"/>
      <c r="CH38" s="567"/>
      <c r="CI38" s="567"/>
      <c r="CJ38" s="567"/>
      <c r="CK38" s="567"/>
      <c r="CL38" s="567"/>
      <c r="CM38" s="567"/>
      <c r="CN38" s="165"/>
      <c r="CO38" s="566">
        <f t="shared" si="3"/>
        <v>23</v>
      </c>
      <c r="CP38" s="566"/>
      <c r="CQ38" s="567" t="str">
        <f>IF('各会計、関係団体の財政状況及び健全化判断比率'!BS11="","",'各会計、関係団体の財政状況及び健全化判断比率'!BS11)</f>
        <v>道の駅奥伊勢おおだい</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三重県市町総合事務組合（一般会計）</v>
      </c>
      <c r="BZ39" s="567"/>
      <c r="CA39" s="567"/>
      <c r="CB39" s="567"/>
      <c r="CC39" s="567"/>
      <c r="CD39" s="567"/>
      <c r="CE39" s="567"/>
      <c r="CF39" s="567"/>
      <c r="CG39" s="567"/>
      <c r="CH39" s="567"/>
      <c r="CI39" s="567"/>
      <c r="CJ39" s="567"/>
      <c r="CK39" s="567"/>
      <c r="CL39" s="567"/>
      <c r="CM39" s="567"/>
      <c r="CN39" s="165"/>
      <c r="CO39" s="566">
        <f t="shared" si="3"/>
        <v>24</v>
      </c>
      <c r="CP39" s="566"/>
      <c r="CQ39" s="567" t="str">
        <f>IF('各会計、関係団体の財政状況及び健全化判断比率'!BS12="","",'各会計、関係団体の財政状況及び健全化判断比率'!BS12)</f>
        <v>奥伊勢ハイウェイパーク</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　　　　　 〃　　　（退職手当特別会計）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　　　　　 〃　　　（共有デジタル地図特別会計）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　　　  〃　　　　（共同研修特別会計）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　　　  〃　　　　（物品特別会計）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991000</v>
      </c>
      <c r="S5" s="583"/>
      <c r="T5" s="583"/>
      <c r="U5" s="583"/>
      <c r="V5" s="583"/>
      <c r="W5" s="583"/>
      <c r="X5" s="583"/>
      <c r="Y5" s="584"/>
      <c r="Z5" s="585">
        <v>10.199999999999999</v>
      </c>
      <c r="AA5" s="585"/>
      <c r="AB5" s="585"/>
      <c r="AC5" s="585"/>
      <c r="AD5" s="586">
        <v>991000</v>
      </c>
      <c r="AE5" s="586"/>
      <c r="AF5" s="586"/>
      <c r="AG5" s="586"/>
      <c r="AH5" s="586"/>
      <c r="AI5" s="586"/>
      <c r="AJ5" s="586"/>
      <c r="AK5" s="586"/>
      <c r="AL5" s="587">
        <v>22.3</v>
      </c>
      <c r="AM5" s="588"/>
      <c r="AN5" s="588"/>
      <c r="AO5" s="589"/>
      <c r="AP5" s="579" t="s">
        <v>209</v>
      </c>
      <c r="AQ5" s="580"/>
      <c r="AR5" s="580"/>
      <c r="AS5" s="580"/>
      <c r="AT5" s="580"/>
      <c r="AU5" s="580"/>
      <c r="AV5" s="580"/>
      <c r="AW5" s="580"/>
      <c r="AX5" s="580"/>
      <c r="AY5" s="580"/>
      <c r="AZ5" s="580"/>
      <c r="BA5" s="580"/>
      <c r="BB5" s="580"/>
      <c r="BC5" s="580"/>
      <c r="BD5" s="580"/>
      <c r="BE5" s="580"/>
      <c r="BF5" s="581"/>
      <c r="BG5" s="593">
        <v>991000</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58972</v>
      </c>
      <c r="S6" s="594"/>
      <c r="T6" s="594"/>
      <c r="U6" s="594"/>
      <c r="V6" s="594"/>
      <c r="W6" s="594"/>
      <c r="X6" s="594"/>
      <c r="Y6" s="595"/>
      <c r="Z6" s="596">
        <v>0.6</v>
      </c>
      <c r="AA6" s="596"/>
      <c r="AB6" s="596"/>
      <c r="AC6" s="596"/>
      <c r="AD6" s="597">
        <v>58972</v>
      </c>
      <c r="AE6" s="597"/>
      <c r="AF6" s="597"/>
      <c r="AG6" s="597"/>
      <c r="AH6" s="597"/>
      <c r="AI6" s="597"/>
      <c r="AJ6" s="597"/>
      <c r="AK6" s="597"/>
      <c r="AL6" s="598">
        <v>1.3</v>
      </c>
      <c r="AM6" s="599"/>
      <c r="AN6" s="599"/>
      <c r="AO6" s="600"/>
      <c r="AP6" s="590" t="s">
        <v>215</v>
      </c>
      <c r="AQ6" s="591"/>
      <c r="AR6" s="591"/>
      <c r="AS6" s="591"/>
      <c r="AT6" s="591"/>
      <c r="AU6" s="591"/>
      <c r="AV6" s="591"/>
      <c r="AW6" s="591"/>
      <c r="AX6" s="591"/>
      <c r="AY6" s="591"/>
      <c r="AZ6" s="591"/>
      <c r="BA6" s="591"/>
      <c r="BB6" s="591"/>
      <c r="BC6" s="591"/>
      <c r="BD6" s="591"/>
      <c r="BE6" s="591"/>
      <c r="BF6" s="592"/>
      <c r="BG6" s="593">
        <v>991000</v>
      </c>
      <c r="BH6" s="594"/>
      <c r="BI6" s="594"/>
      <c r="BJ6" s="594"/>
      <c r="BK6" s="594"/>
      <c r="BL6" s="594"/>
      <c r="BM6" s="594"/>
      <c r="BN6" s="595"/>
      <c r="BO6" s="596">
        <v>100</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78632</v>
      </c>
      <c r="CS6" s="594"/>
      <c r="CT6" s="594"/>
      <c r="CU6" s="594"/>
      <c r="CV6" s="594"/>
      <c r="CW6" s="594"/>
      <c r="CX6" s="594"/>
      <c r="CY6" s="595"/>
      <c r="CZ6" s="596">
        <v>0.8</v>
      </c>
      <c r="DA6" s="596"/>
      <c r="DB6" s="596"/>
      <c r="DC6" s="596"/>
      <c r="DD6" s="602">
        <v>2371</v>
      </c>
      <c r="DE6" s="594"/>
      <c r="DF6" s="594"/>
      <c r="DG6" s="594"/>
      <c r="DH6" s="594"/>
      <c r="DI6" s="594"/>
      <c r="DJ6" s="594"/>
      <c r="DK6" s="594"/>
      <c r="DL6" s="594"/>
      <c r="DM6" s="594"/>
      <c r="DN6" s="594"/>
      <c r="DO6" s="594"/>
      <c r="DP6" s="595"/>
      <c r="DQ6" s="602">
        <v>78632</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2408</v>
      </c>
      <c r="S7" s="594"/>
      <c r="T7" s="594"/>
      <c r="U7" s="594"/>
      <c r="V7" s="594"/>
      <c r="W7" s="594"/>
      <c r="X7" s="594"/>
      <c r="Y7" s="595"/>
      <c r="Z7" s="596">
        <v>0</v>
      </c>
      <c r="AA7" s="596"/>
      <c r="AB7" s="596"/>
      <c r="AC7" s="596"/>
      <c r="AD7" s="597">
        <v>2408</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405955</v>
      </c>
      <c r="BH7" s="594"/>
      <c r="BI7" s="594"/>
      <c r="BJ7" s="594"/>
      <c r="BK7" s="594"/>
      <c r="BL7" s="594"/>
      <c r="BM7" s="594"/>
      <c r="BN7" s="595"/>
      <c r="BO7" s="596">
        <v>41</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968096</v>
      </c>
      <c r="CS7" s="594"/>
      <c r="CT7" s="594"/>
      <c r="CU7" s="594"/>
      <c r="CV7" s="594"/>
      <c r="CW7" s="594"/>
      <c r="CX7" s="594"/>
      <c r="CY7" s="595"/>
      <c r="CZ7" s="596">
        <v>10.199999999999999</v>
      </c>
      <c r="DA7" s="596"/>
      <c r="DB7" s="596"/>
      <c r="DC7" s="596"/>
      <c r="DD7" s="602">
        <v>126723</v>
      </c>
      <c r="DE7" s="594"/>
      <c r="DF7" s="594"/>
      <c r="DG7" s="594"/>
      <c r="DH7" s="594"/>
      <c r="DI7" s="594"/>
      <c r="DJ7" s="594"/>
      <c r="DK7" s="594"/>
      <c r="DL7" s="594"/>
      <c r="DM7" s="594"/>
      <c r="DN7" s="594"/>
      <c r="DO7" s="594"/>
      <c r="DP7" s="595"/>
      <c r="DQ7" s="602">
        <v>749795</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8397</v>
      </c>
      <c r="S8" s="594"/>
      <c r="T8" s="594"/>
      <c r="U8" s="594"/>
      <c r="V8" s="594"/>
      <c r="W8" s="594"/>
      <c r="X8" s="594"/>
      <c r="Y8" s="595"/>
      <c r="Z8" s="596">
        <v>0.1</v>
      </c>
      <c r="AA8" s="596"/>
      <c r="AB8" s="596"/>
      <c r="AC8" s="596"/>
      <c r="AD8" s="597">
        <v>8397</v>
      </c>
      <c r="AE8" s="597"/>
      <c r="AF8" s="597"/>
      <c r="AG8" s="597"/>
      <c r="AH8" s="597"/>
      <c r="AI8" s="597"/>
      <c r="AJ8" s="597"/>
      <c r="AK8" s="597"/>
      <c r="AL8" s="598">
        <v>0.2</v>
      </c>
      <c r="AM8" s="599"/>
      <c r="AN8" s="599"/>
      <c r="AO8" s="600"/>
      <c r="AP8" s="590" t="s">
        <v>222</v>
      </c>
      <c r="AQ8" s="591"/>
      <c r="AR8" s="591"/>
      <c r="AS8" s="591"/>
      <c r="AT8" s="591"/>
      <c r="AU8" s="591"/>
      <c r="AV8" s="591"/>
      <c r="AW8" s="591"/>
      <c r="AX8" s="591"/>
      <c r="AY8" s="591"/>
      <c r="AZ8" s="591"/>
      <c r="BA8" s="591"/>
      <c r="BB8" s="591"/>
      <c r="BC8" s="591"/>
      <c r="BD8" s="591"/>
      <c r="BE8" s="591"/>
      <c r="BF8" s="592"/>
      <c r="BG8" s="593">
        <v>15354</v>
      </c>
      <c r="BH8" s="594"/>
      <c r="BI8" s="594"/>
      <c r="BJ8" s="594"/>
      <c r="BK8" s="594"/>
      <c r="BL8" s="594"/>
      <c r="BM8" s="594"/>
      <c r="BN8" s="595"/>
      <c r="BO8" s="596">
        <v>1.5</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1622770</v>
      </c>
      <c r="CS8" s="594"/>
      <c r="CT8" s="594"/>
      <c r="CU8" s="594"/>
      <c r="CV8" s="594"/>
      <c r="CW8" s="594"/>
      <c r="CX8" s="594"/>
      <c r="CY8" s="595"/>
      <c r="CZ8" s="596">
        <v>17.100000000000001</v>
      </c>
      <c r="DA8" s="596"/>
      <c r="DB8" s="596"/>
      <c r="DC8" s="596"/>
      <c r="DD8" s="602">
        <v>12940</v>
      </c>
      <c r="DE8" s="594"/>
      <c r="DF8" s="594"/>
      <c r="DG8" s="594"/>
      <c r="DH8" s="594"/>
      <c r="DI8" s="594"/>
      <c r="DJ8" s="594"/>
      <c r="DK8" s="594"/>
      <c r="DL8" s="594"/>
      <c r="DM8" s="594"/>
      <c r="DN8" s="594"/>
      <c r="DO8" s="594"/>
      <c r="DP8" s="595"/>
      <c r="DQ8" s="602">
        <v>1126278</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4794</v>
      </c>
      <c r="S9" s="594"/>
      <c r="T9" s="594"/>
      <c r="U9" s="594"/>
      <c r="V9" s="594"/>
      <c r="W9" s="594"/>
      <c r="X9" s="594"/>
      <c r="Y9" s="595"/>
      <c r="Z9" s="596">
        <v>0</v>
      </c>
      <c r="AA9" s="596"/>
      <c r="AB9" s="596"/>
      <c r="AC9" s="596"/>
      <c r="AD9" s="597">
        <v>4794</v>
      </c>
      <c r="AE9" s="597"/>
      <c r="AF9" s="597"/>
      <c r="AG9" s="597"/>
      <c r="AH9" s="597"/>
      <c r="AI9" s="597"/>
      <c r="AJ9" s="597"/>
      <c r="AK9" s="597"/>
      <c r="AL9" s="598">
        <v>0.1</v>
      </c>
      <c r="AM9" s="599"/>
      <c r="AN9" s="599"/>
      <c r="AO9" s="600"/>
      <c r="AP9" s="590" t="s">
        <v>226</v>
      </c>
      <c r="AQ9" s="591"/>
      <c r="AR9" s="591"/>
      <c r="AS9" s="591"/>
      <c r="AT9" s="591"/>
      <c r="AU9" s="591"/>
      <c r="AV9" s="591"/>
      <c r="AW9" s="591"/>
      <c r="AX9" s="591"/>
      <c r="AY9" s="591"/>
      <c r="AZ9" s="591"/>
      <c r="BA9" s="591"/>
      <c r="BB9" s="591"/>
      <c r="BC9" s="591"/>
      <c r="BD9" s="591"/>
      <c r="BE9" s="591"/>
      <c r="BF9" s="592"/>
      <c r="BG9" s="593">
        <v>343730</v>
      </c>
      <c r="BH9" s="594"/>
      <c r="BI9" s="594"/>
      <c r="BJ9" s="594"/>
      <c r="BK9" s="594"/>
      <c r="BL9" s="594"/>
      <c r="BM9" s="594"/>
      <c r="BN9" s="595"/>
      <c r="BO9" s="596">
        <v>34.700000000000003</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2551061</v>
      </c>
      <c r="CS9" s="594"/>
      <c r="CT9" s="594"/>
      <c r="CU9" s="594"/>
      <c r="CV9" s="594"/>
      <c r="CW9" s="594"/>
      <c r="CX9" s="594"/>
      <c r="CY9" s="595"/>
      <c r="CZ9" s="596">
        <v>26.9</v>
      </c>
      <c r="DA9" s="596"/>
      <c r="DB9" s="596"/>
      <c r="DC9" s="596"/>
      <c r="DD9" s="602">
        <v>1422302</v>
      </c>
      <c r="DE9" s="594"/>
      <c r="DF9" s="594"/>
      <c r="DG9" s="594"/>
      <c r="DH9" s="594"/>
      <c r="DI9" s="594"/>
      <c r="DJ9" s="594"/>
      <c r="DK9" s="594"/>
      <c r="DL9" s="594"/>
      <c r="DM9" s="594"/>
      <c r="DN9" s="594"/>
      <c r="DO9" s="594"/>
      <c r="DP9" s="595"/>
      <c r="DQ9" s="602">
        <v>1185999</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112675</v>
      </c>
      <c r="S10" s="594"/>
      <c r="T10" s="594"/>
      <c r="U10" s="594"/>
      <c r="V10" s="594"/>
      <c r="W10" s="594"/>
      <c r="X10" s="594"/>
      <c r="Y10" s="595"/>
      <c r="Z10" s="596">
        <v>1.2</v>
      </c>
      <c r="AA10" s="596"/>
      <c r="AB10" s="596"/>
      <c r="AC10" s="596"/>
      <c r="AD10" s="597">
        <v>112675</v>
      </c>
      <c r="AE10" s="597"/>
      <c r="AF10" s="597"/>
      <c r="AG10" s="597"/>
      <c r="AH10" s="597"/>
      <c r="AI10" s="597"/>
      <c r="AJ10" s="597"/>
      <c r="AK10" s="597"/>
      <c r="AL10" s="598">
        <v>2.5</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26982</v>
      </c>
      <c r="BH10" s="594"/>
      <c r="BI10" s="594"/>
      <c r="BJ10" s="594"/>
      <c r="BK10" s="594"/>
      <c r="BL10" s="594"/>
      <c r="BM10" s="594"/>
      <c r="BN10" s="595"/>
      <c r="BO10" s="596">
        <v>2.7</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28391</v>
      </c>
      <c r="CS10" s="594"/>
      <c r="CT10" s="594"/>
      <c r="CU10" s="594"/>
      <c r="CV10" s="594"/>
      <c r="CW10" s="594"/>
      <c r="CX10" s="594"/>
      <c r="CY10" s="595"/>
      <c r="CZ10" s="596">
        <v>0.3</v>
      </c>
      <c r="DA10" s="596"/>
      <c r="DB10" s="596"/>
      <c r="DC10" s="596"/>
      <c r="DD10" s="602" t="s">
        <v>223</v>
      </c>
      <c r="DE10" s="594"/>
      <c r="DF10" s="594"/>
      <c r="DG10" s="594"/>
      <c r="DH10" s="594"/>
      <c r="DI10" s="594"/>
      <c r="DJ10" s="594"/>
      <c r="DK10" s="594"/>
      <c r="DL10" s="594"/>
      <c r="DM10" s="594"/>
      <c r="DN10" s="594"/>
      <c r="DO10" s="594"/>
      <c r="DP10" s="595"/>
      <c r="DQ10" s="602" t="s">
        <v>223</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19889</v>
      </c>
      <c r="BH11" s="594"/>
      <c r="BI11" s="594"/>
      <c r="BJ11" s="594"/>
      <c r="BK11" s="594"/>
      <c r="BL11" s="594"/>
      <c r="BM11" s="594"/>
      <c r="BN11" s="595"/>
      <c r="BO11" s="596">
        <v>2</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444761</v>
      </c>
      <c r="CS11" s="594"/>
      <c r="CT11" s="594"/>
      <c r="CU11" s="594"/>
      <c r="CV11" s="594"/>
      <c r="CW11" s="594"/>
      <c r="CX11" s="594"/>
      <c r="CY11" s="595"/>
      <c r="CZ11" s="596">
        <v>4.7</v>
      </c>
      <c r="DA11" s="596"/>
      <c r="DB11" s="596"/>
      <c r="DC11" s="596"/>
      <c r="DD11" s="602">
        <v>300207</v>
      </c>
      <c r="DE11" s="594"/>
      <c r="DF11" s="594"/>
      <c r="DG11" s="594"/>
      <c r="DH11" s="594"/>
      <c r="DI11" s="594"/>
      <c r="DJ11" s="594"/>
      <c r="DK11" s="594"/>
      <c r="DL11" s="594"/>
      <c r="DM11" s="594"/>
      <c r="DN11" s="594"/>
      <c r="DO11" s="594"/>
      <c r="DP11" s="595"/>
      <c r="DQ11" s="602">
        <v>261909</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500044</v>
      </c>
      <c r="BH12" s="594"/>
      <c r="BI12" s="594"/>
      <c r="BJ12" s="594"/>
      <c r="BK12" s="594"/>
      <c r="BL12" s="594"/>
      <c r="BM12" s="594"/>
      <c r="BN12" s="595"/>
      <c r="BO12" s="596">
        <v>50.5</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116696</v>
      </c>
      <c r="CS12" s="594"/>
      <c r="CT12" s="594"/>
      <c r="CU12" s="594"/>
      <c r="CV12" s="594"/>
      <c r="CW12" s="594"/>
      <c r="CX12" s="594"/>
      <c r="CY12" s="595"/>
      <c r="CZ12" s="596">
        <v>1.2</v>
      </c>
      <c r="DA12" s="596"/>
      <c r="DB12" s="596"/>
      <c r="DC12" s="596"/>
      <c r="DD12" s="602">
        <v>54779</v>
      </c>
      <c r="DE12" s="594"/>
      <c r="DF12" s="594"/>
      <c r="DG12" s="594"/>
      <c r="DH12" s="594"/>
      <c r="DI12" s="594"/>
      <c r="DJ12" s="594"/>
      <c r="DK12" s="594"/>
      <c r="DL12" s="594"/>
      <c r="DM12" s="594"/>
      <c r="DN12" s="594"/>
      <c r="DO12" s="594"/>
      <c r="DP12" s="595"/>
      <c r="DQ12" s="602">
        <v>63513</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9167</v>
      </c>
      <c r="S13" s="594"/>
      <c r="T13" s="594"/>
      <c r="U13" s="594"/>
      <c r="V13" s="594"/>
      <c r="W13" s="594"/>
      <c r="X13" s="594"/>
      <c r="Y13" s="595"/>
      <c r="Z13" s="596">
        <v>0.1</v>
      </c>
      <c r="AA13" s="596"/>
      <c r="AB13" s="596"/>
      <c r="AC13" s="596"/>
      <c r="AD13" s="597">
        <v>9167</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435506</v>
      </c>
      <c r="BH13" s="594"/>
      <c r="BI13" s="594"/>
      <c r="BJ13" s="594"/>
      <c r="BK13" s="594"/>
      <c r="BL13" s="594"/>
      <c r="BM13" s="594"/>
      <c r="BN13" s="595"/>
      <c r="BO13" s="596">
        <v>43.9</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625599</v>
      </c>
      <c r="CS13" s="594"/>
      <c r="CT13" s="594"/>
      <c r="CU13" s="594"/>
      <c r="CV13" s="594"/>
      <c r="CW13" s="594"/>
      <c r="CX13" s="594"/>
      <c r="CY13" s="595"/>
      <c r="CZ13" s="596">
        <v>6.6</v>
      </c>
      <c r="DA13" s="596"/>
      <c r="DB13" s="596"/>
      <c r="DC13" s="596"/>
      <c r="DD13" s="602">
        <v>448648</v>
      </c>
      <c r="DE13" s="594"/>
      <c r="DF13" s="594"/>
      <c r="DG13" s="594"/>
      <c r="DH13" s="594"/>
      <c r="DI13" s="594"/>
      <c r="DJ13" s="594"/>
      <c r="DK13" s="594"/>
      <c r="DL13" s="594"/>
      <c r="DM13" s="594"/>
      <c r="DN13" s="594"/>
      <c r="DO13" s="594"/>
      <c r="DP13" s="595"/>
      <c r="DQ13" s="602">
        <v>423760</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25431</v>
      </c>
      <c r="BH14" s="594"/>
      <c r="BI14" s="594"/>
      <c r="BJ14" s="594"/>
      <c r="BK14" s="594"/>
      <c r="BL14" s="594"/>
      <c r="BM14" s="594"/>
      <c r="BN14" s="595"/>
      <c r="BO14" s="596">
        <v>2.6</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552171</v>
      </c>
      <c r="CS14" s="594"/>
      <c r="CT14" s="594"/>
      <c r="CU14" s="594"/>
      <c r="CV14" s="594"/>
      <c r="CW14" s="594"/>
      <c r="CX14" s="594"/>
      <c r="CY14" s="595"/>
      <c r="CZ14" s="596">
        <v>5.8</v>
      </c>
      <c r="DA14" s="596"/>
      <c r="DB14" s="596"/>
      <c r="DC14" s="596"/>
      <c r="DD14" s="602">
        <v>86544</v>
      </c>
      <c r="DE14" s="594"/>
      <c r="DF14" s="594"/>
      <c r="DG14" s="594"/>
      <c r="DH14" s="594"/>
      <c r="DI14" s="594"/>
      <c r="DJ14" s="594"/>
      <c r="DK14" s="594"/>
      <c r="DL14" s="594"/>
      <c r="DM14" s="594"/>
      <c r="DN14" s="594"/>
      <c r="DO14" s="594"/>
      <c r="DP14" s="595"/>
      <c r="DQ14" s="602">
        <v>523780</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3144</v>
      </c>
      <c r="S15" s="594"/>
      <c r="T15" s="594"/>
      <c r="U15" s="594"/>
      <c r="V15" s="594"/>
      <c r="W15" s="594"/>
      <c r="X15" s="594"/>
      <c r="Y15" s="595"/>
      <c r="Z15" s="596">
        <v>0</v>
      </c>
      <c r="AA15" s="596"/>
      <c r="AB15" s="596"/>
      <c r="AC15" s="596"/>
      <c r="AD15" s="597">
        <v>3144</v>
      </c>
      <c r="AE15" s="597"/>
      <c r="AF15" s="597"/>
      <c r="AG15" s="597"/>
      <c r="AH15" s="597"/>
      <c r="AI15" s="597"/>
      <c r="AJ15" s="597"/>
      <c r="AK15" s="597"/>
      <c r="AL15" s="598">
        <v>0.1</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59570</v>
      </c>
      <c r="BH15" s="594"/>
      <c r="BI15" s="594"/>
      <c r="BJ15" s="594"/>
      <c r="BK15" s="594"/>
      <c r="BL15" s="594"/>
      <c r="BM15" s="594"/>
      <c r="BN15" s="595"/>
      <c r="BO15" s="596">
        <v>6</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736943</v>
      </c>
      <c r="CS15" s="594"/>
      <c r="CT15" s="594"/>
      <c r="CU15" s="594"/>
      <c r="CV15" s="594"/>
      <c r="CW15" s="594"/>
      <c r="CX15" s="594"/>
      <c r="CY15" s="595"/>
      <c r="CZ15" s="596">
        <v>7.8</v>
      </c>
      <c r="DA15" s="596"/>
      <c r="DB15" s="596"/>
      <c r="DC15" s="596"/>
      <c r="DD15" s="602">
        <v>369737</v>
      </c>
      <c r="DE15" s="594"/>
      <c r="DF15" s="594"/>
      <c r="DG15" s="594"/>
      <c r="DH15" s="594"/>
      <c r="DI15" s="594"/>
      <c r="DJ15" s="594"/>
      <c r="DK15" s="594"/>
      <c r="DL15" s="594"/>
      <c r="DM15" s="594"/>
      <c r="DN15" s="594"/>
      <c r="DO15" s="594"/>
      <c r="DP15" s="595"/>
      <c r="DQ15" s="602">
        <v>525813</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3643511</v>
      </c>
      <c r="S16" s="594"/>
      <c r="T16" s="594"/>
      <c r="U16" s="594"/>
      <c r="V16" s="594"/>
      <c r="W16" s="594"/>
      <c r="X16" s="594"/>
      <c r="Y16" s="595"/>
      <c r="Z16" s="596">
        <v>37.5</v>
      </c>
      <c r="AA16" s="596"/>
      <c r="AB16" s="596"/>
      <c r="AC16" s="596"/>
      <c r="AD16" s="597">
        <v>3238145</v>
      </c>
      <c r="AE16" s="597"/>
      <c r="AF16" s="597"/>
      <c r="AG16" s="597"/>
      <c r="AH16" s="597"/>
      <c r="AI16" s="597"/>
      <c r="AJ16" s="597"/>
      <c r="AK16" s="597"/>
      <c r="AL16" s="598">
        <v>72.8</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877342</v>
      </c>
      <c r="CS16" s="594"/>
      <c r="CT16" s="594"/>
      <c r="CU16" s="594"/>
      <c r="CV16" s="594"/>
      <c r="CW16" s="594"/>
      <c r="CX16" s="594"/>
      <c r="CY16" s="595"/>
      <c r="CZ16" s="596">
        <v>9.3000000000000007</v>
      </c>
      <c r="DA16" s="596"/>
      <c r="DB16" s="596"/>
      <c r="DC16" s="596"/>
      <c r="DD16" s="602" t="s">
        <v>223</v>
      </c>
      <c r="DE16" s="594"/>
      <c r="DF16" s="594"/>
      <c r="DG16" s="594"/>
      <c r="DH16" s="594"/>
      <c r="DI16" s="594"/>
      <c r="DJ16" s="594"/>
      <c r="DK16" s="594"/>
      <c r="DL16" s="594"/>
      <c r="DM16" s="594"/>
      <c r="DN16" s="594"/>
      <c r="DO16" s="594"/>
      <c r="DP16" s="595"/>
      <c r="DQ16" s="602">
        <v>144318</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3238145</v>
      </c>
      <c r="S17" s="594"/>
      <c r="T17" s="594"/>
      <c r="U17" s="594"/>
      <c r="V17" s="594"/>
      <c r="W17" s="594"/>
      <c r="X17" s="594"/>
      <c r="Y17" s="595"/>
      <c r="Z17" s="596">
        <v>33.299999999999997</v>
      </c>
      <c r="AA17" s="596"/>
      <c r="AB17" s="596"/>
      <c r="AC17" s="596"/>
      <c r="AD17" s="597">
        <v>3238145</v>
      </c>
      <c r="AE17" s="597"/>
      <c r="AF17" s="597"/>
      <c r="AG17" s="597"/>
      <c r="AH17" s="597"/>
      <c r="AI17" s="597"/>
      <c r="AJ17" s="597"/>
      <c r="AK17" s="597"/>
      <c r="AL17" s="598">
        <v>72.8</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877390</v>
      </c>
      <c r="CS17" s="594"/>
      <c r="CT17" s="594"/>
      <c r="CU17" s="594"/>
      <c r="CV17" s="594"/>
      <c r="CW17" s="594"/>
      <c r="CX17" s="594"/>
      <c r="CY17" s="595"/>
      <c r="CZ17" s="596">
        <v>9.3000000000000007</v>
      </c>
      <c r="DA17" s="596"/>
      <c r="DB17" s="596"/>
      <c r="DC17" s="596"/>
      <c r="DD17" s="602" t="s">
        <v>223</v>
      </c>
      <c r="DE17" s="594"/>
      <c r="DF17" s="594"/>
      <c r="DG17" s="594"/>
      <c r="DH17" s="594"/>
      <c r="DI17" s="594"/>
      <c r="DJ17" s="594"/>
      <c r="DK17" s="594"/>
      <c r="DL17" s="594"/>
      <c r="DM17" s="594"/>
      <c r="DN17" s="594"/>
      <c r="DO17" s="594"/>
      <c r="DP17" s="595"/>
      <c r="DQ17" s="602">
        <v>873996</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405365</v>
      </c>
      <c r="S18" s="594"/>
      <c r="T18" s="594"/>
      <c r="U18" s="594"/>
      <c r="V18" s="594"/>
      <c r="W18" s="594"/>
      <c r="X18" s="594"/>
      <c r="Y18" s="595"/>
      <c r="Z18" s="596">
        <v>4.2</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4834068</v>
      </c>
      <c r="S20" s="594"/>
      <c r="T20" s="594"/>
      <c r="U20" s="594"/>
      <c r="V20" s="594"/>
      <c r="W20" s="594"/>
      <c r="X20" s="594"/>
      <c r="Y20" s="595"/>
      <c r="Z20" s="596">
        <v>49.7</v>
      </c>
      <c r="AA20" s="596"/>
      <c r="AB20" s="596"/>
      <c r="AC20" s="596"/>
      <c r="AD20" s="597">
        <v>4428702</v>
      </c>
      <c r="AE20" s="597"/>
      <c r="AF20" s="597"/>
      <c r="AG20" s="597"/>
      <c r="AH20" s="597"/>
      <c r="AI20" s="597"/>
      <c r="AJ20" s="597"/>
      <c r="AK20" s="597"/>
      <c r="AL20" s="598">
        <v>99.6</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9479852</v>
      </c>
      <c r="CS20" s="594"/>
      <c r="CT20" s="594"/>
      <c r="CU20" s="594"/>
      <c r="CV20" s="594"/>
      <c r="CW20" s="594"/>
      <c r="CX20" s="594"/>
      <c r="CY20" s="595"/>
      <c r="CZ20" s="596">
        <v>100</v>
      </c>
      <c r="DA20" s="596"/>
      <c r="DB20" s="596"/>
      <c r="DC20" s="596"/>
      <c r="DD20" s="602">
        <v>2824251</v>
      </c>
      <c r="DE20" s="594"/>
      <c r="DF20" s="594"/>
      <c r="DG20" s="594"/>
      <c r="DH20" s="594"/>
      <c r="DI20" s="594"/>
      <c r="DJ20" s="594"/>
      <c r="DK20" s="594"/>
      <c r="DL20" s="594"/>
      <c r="DM20" s="594"/>
      <c r="DN20" s="594"/>
      <c r="DO20" s="594"/>
      <c r="DP20" s="595"/>
      <c r="DQ20" s="602">
        <v>5957793</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1224</v>
      </c>
      <c r="S21" s="594"/>
      <c r="T21" s="594"/>
      <c r="U21" s="594"/>
      <c r="V21" s="594"/>
      <c r="W21" s="594"/>
      <c r="X21" s="594"/>
      <c r="Y21" s="595"/>
      <c r="Z21" s="596">
        <v>0</v>
      </c>
      <c r="AA21" s="596"/>
      <c r="AB21" s="596"/>
      <c r="AC21" s="596"/>
      <c r="AD21" s="597">
        <v>1224</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30611</v>
      </c>
      <c r="S22" s="594"/>
      <c r="T22" s="594"/>
      <c r="U22" s="594"/>
      <c r="V22" s="594"/>
      <c r="W22" s="594"/>
      <c r="X22" s="594"/>
      <c r="Y22" s="595"/>
      <c r="Z22" s="596">
        <v>0.3</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57077</v>
      </c>
      <c r="S23" s="594"/>
      <c r="T23" s="594"/>
      <c r="U23" s="594"/>
      <c r="V23" s="594"/>
      <c r="W23" s="594"/>
      <c r="X23" s="594"/>
      <c r="Y23" s="595"/>
      <c r="Z23" s="596">
        <v>0.6</v>
      </c>
      <c r="AA23" s="596"/>
      <c r="AB23" s="596"/>
      <c r="AC23" s="596"/>
      <c r="AD23" s="597">
        <v>5570</v>
      </c>
      <c r="AE23" s="597"/>
      <c r="AF23" s="597"/>
      <c r="AG23" s="597"/>
      <c r="AH23" s="597"/>
      <c r="AI23" s="597"/>
      <c r="AJ23" s="597"/>
      <c r="AK23" s="597"/>
      <c r="AL23" s="598">
        <v>0.1</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8" t="s">
        <v>271</v>
      </c>
      <c r="DM23" s="619"/>
      <c r="DN23" s="619"/>
      <c r="DO23" s="619"/>
      <c r="DP23" s="619"/>
      <c r="DQ23" s="619"/>
      <c r="DR23" s="619"/>
      <c r="DS23" s="619"/>
      <c r="DT23" s="619"/>
      <c r="DU23" s="619"/>
      <c r="DV23" s="620"/>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5911</v>
      </c>
      <c r="S24" s="594"/>
      <c r="T24" s="594"/>
      <c r="U24" s="594"/>
      <c r="V24" s="594"/>
      <c r="W24" s="594"/>
      <c r="X24" s="594"/>
      <c r="Y24" s="595"/>
      <c r="Z24" s="596">
        <v>0.1</v>
      </c>
      <c r="AA24" s="596"/>
      <c r="AB24" s="596"/>
      <c r="AC24" s="596"/>
      <c r="AD24" s="597">
        <v>312</v>
      </c>
      <c r="AE24" s="597"/>
      <c r="AF24" s="597"/>
      <c r="AG24" s="597"/>
      <c r="AH24" s="597"/>
      <c r="AI24" s="597"/>
      <c r="AJ24" s="597"/>
      <c r="AK24" s="597"/>
      <c r="AL24" s="598">
        <v>0</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2465090</v>
      </c>
      <c r="CS24" s="583"/>
      <c r="CT24" s="583"/>
      <c r="CU24" s="583"/>
      <c r="CV24" s="583"/>
      <c r="CW24" s="583"/>
      <c r="CX24" s="583"/>
      <c r="CY24" s="584"/>
      <c r="CZ24" s="622">
        <v>26</v>
      </c>
      <c r="DA24" s="623"/>
      <c r="DB24" s="623"/>
      <c r="DC24" s="624"/>
      <c r="DD24" s="621">
        <v>2073544</v>
      </c>
      <c r="DE24" s="583"/>
      <c r="DF24" s="583"/>
      <c r="DG24" s="583"/>
      <c r="DH24" s="583"/>
      <c r="DI24" s="583"/>
      <c r="DJ24" s="583"/>
      <c r="DK24" s="584"/>
      <c r="DL24" s="621">
        <v>2032709</v>
      </c>
      <c r="DM24" s="583"/>
      <c r="DN24" s="583"/>
      <c r="DO24" s="583"/>
      <c r="DP24" s="583"/>
      <c r="DQ24" s="583"/>
      <c r="DR24" s="583"/>
      <c r="DS24" s="583"/>
      <c r="DT24" s="583"/>
      <c r="DU24" s="583"/>
      <c r="DV24" s="584"/>
      <c r="DW24" s="587">
        <v>43.2</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1439978</v>
      </c>
      <c r="S25" s="594"/>
      <c r="T25" s="594"/>
      <c r="U25" s="594"/>
      <c r="V25" s="594"/>
      <c r="W25" s="594"/>
      <c r="X25" s="594"/>
      <c r="Y25" s="595"/>
      <c r="Z25" s="596">
        <v>14.8</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1085569</v>
      </c>
      <c r="CS25" s="613"/>
      <c r="CT25" s="613"/>
      <c r="CU25" s="613"/>
      <c r="CV25" s="613"/>
      <c r="CW25" s="613"/>
      <c r="CX25" s="613"/>
      <c r="CY25" s="614"/>
      <c r="CZ25" s="627">
        <v>11.5</v>
      </c>
      <c r="DA25" s="628"/>
      <c r="DB25" s="628"/>
      <c r="DC25" s="629"/>
      <c r="DD25" s="602">
        <v>1027708</v>
      </c>
      <c r="DE25" s="613"/>
      <c r="DF25" s="613"/>
      <c r="DG25" s="613"/>
      <c r="DH25" s="613"/>
      <c r="DI25" s="613"/>
      <c r="DJ25" s="613"/>
      <c r="DK25" s="614"/>
      <c r="DL25" s="602">
        <v>988145</v>
      </c>
      <c r="DM25" s="613"/>
      <c r="DN25" s="613"/>
      <c r="DO25" s="613"/>
      <c r="DP25" s="613"/>
      <c r="DQ25" s="613"/>
      <c r="DR25" s="613"/>
      <c r="DS25" s="613"/>
      <c r="DT25" s="613"/>
      <c r="DU25" s="613"/>
      <c r="DV25" s="614"/>
      <c r="DW25" s="598">
        <v>21</v>
      </c>
      <c r="DX25" s="625"/>
      <c r="DY25" s="625"/>
      <c r="DZ25" s="625"/>
      <c r="EA25" s="625"/>
      <c r="EB25" s="625"/>
      <c r="EC25" s="626"/>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703597</v>
      </c>
      <c r="CS26" s="594"/>
      <c r="CT26" s="594"/>
      <c r="CU26" s="594"/>
      <c r="CV26" s="594"/>
      <c r="CW26" s="594"/>
      <c r="CX26" s="594"/>
      <c r="CY26" s="595"/>
      <c r="CZ26" s="627">
        <v>7.4</v>
      </c>
      <c r="DA26" s="628"/>
      <c r="DB26" s="628"/>
      <c r="DC26" s="629"/>
      <c r="DD26" s="602">
        <v>652174</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282</v>
      </c>
      <c r="C27" s="591"/>
      <c r="D27" s="591"/>
      <c r="E27" s="591"/>
      <c r="F27" s="591"/>
      <c r="G27" s="591"/>
      <c r="H27" s="591"/>
      <c r="I27" s="591"/>
      <c r="J27" s="591"/>
      <c r="K27" s="591"/>
      <c r="L27" s="591"/>
      <c r="M27" s="591"/>
      <c r="N27" s="591"/>
      <c r="O27" s="591"/>
      <c r="P27" s="591"/>
      <c r="Q27" s="592"/>
      <c r="R27" s="593">
        <v>1100376</v>
      </c>
      <c r="S27" s="594"/>
      <c r="T27" s="594"/>
      <c r="U27" s="594"/>
      <c r="V27" s="594"/>
      <c r="W27" s="594"/>
      <c r="X27" s="594"/>
      <c r="Y27" s="595"/>
      <c r="Z27" s="596">
        <v>11.3</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991000</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502131</v>
      </c>
      <c r="CS27" s="613"/>
      <c r="CT27" s="613"/>
      <c r="CU27" s="613"/>
      <c r="CV27" s="613"/>
      <c r="CW27" s="613"/>
      <c r="CX27" s="613"/>
      <c r="CY27" s="614"/>
      <c r="CZ27" s="627">
        <v>5.3</v>
      </c>
      <c r="DA27" s="628"/>
      <c r="DB27" s="628"/>
      <c r="DC27" s="629"/>
      <c r="DD27" s="602">
        <v>171840</v>
      </c>
      <c r="DE27" s="613"/>
      <c r="DF27" s="613"/>
      <c r="DG27" s="613"/>
      <c r="DH27" s="613"/>
      <c r="DI27" s="613"/>
      <c r="DJ27" s="613"/>
      <c r="DK27" s="614"/>
      <c r="DL27" s="602">
        <v>170568</v>
      </c>
      <c r="DM27" s="613"/>
      <c r="DN27" s="613"/>
      <c r="DO27" s="613"/>
      <c r="DP27" s="613"/>
      <c r="DQ27" s="613"/>
      <c r="DR27" s="613"/>
      <c r="DS27" s="613"/>
      <c r="DT27" s="613"/>
      <c r="DU27" s="613"/>
      <c r="DV27" s="614"/>
      <c r="DW27" s="598">
        <v>3.6</v>
      </c>
      <c r="DX27" s="625"/>
      <c r="DY27" s="625"/>
      <c r="DZ27" s="625"/>
      <c r="EA27" s="625"/>
      <c r="EB27" s="625"/>
      <c r="EC27" s="626"/>
    </row>
    <row r="28" spans="2:133" ht="11.25" customHeight="1">
      <c r="B28" s="590" t="s">
        <v>285</v>
      </c>
      <c r="C28" s="591"/>
      <c r="D28" s="591"/>
      <c r="E28" s="591"/>
      <c r="F28" s="591"/>
      <c r="G28" s="591"/>
      <c r="H28" s="591"/>
      <c r="I28" s="591"/>
      <c r="J28" s="591"/>
      <c r="K28" s="591"/>
      <c r="L28" s="591"/>
      <c r="M28" s="591"/>
      <c r="N28" s="591"/>
      <c r="O28" s="591"/>
      <c r="P28" s="591"/>
      <c r="Q28" s="592"/>
      <c r="R28" s="593">
        <v>49042</v>
      </c>
      <c r="S28" s="594"/>
      <c r="T28" s="594"/>
      <c r="U28" s="594"/>
      <c r="V28" s="594"/>
      <c r="W28" s="594"/>
      <c r="X28" s="594"/>
      <c r="Y28" s="595"/>
      <c r="Z28" s="596">
        <v>0.5</v>
      </c>
      <c r="AA28" s="596"/>
      <c r="AB28" s="596"/>
      <c r="AC28" s="596"/>
      <c r="AD28" s="597">
        <v>4640</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877390</v>
      </c>
      <c r="CS28" s="594"/>
      <c r="CT28" s="594"/>
      <c r="CU28" s="594"/>
      <c r="CV28" s="594"/>
      <c r="CW28" s="594"/>
      <c r="CX28" s="594"/>
      <c r="CY28" s="595"/>
      <c r="CZ28" s="627">
        <v>9.3000000000000007</v>
      </c>
      <c r="DA28" s="628"/>
      <c r="DB28" s="628"/>
      <c r="DC28" s="629"/>
      <c r="DD28" s="602">
        <v>873996</v>
      </c>
      <c r="DE28" s="594"/>
      <c r="DF28" s="594"/>
      <c r="DG28" s="594"/>
      <c r="DH28" s="594"/>
      <c r="DI28" s="594"/>
      <c r="DJ28" s="594"/>
      <c r="DK28" s="595"/>
      <c r="DL28" s="602">
        <v>873996</v>
      </c>
      <c r="DM28" s="594"/>
      <c r="DN28" s="594"/>
      <c r="DO28" s="594"/>
      <c r="DP28" s="594"/>
      <c r="DQ28" s="594"/>
      <c r="DR28" s="594"/>
      <c r="DS28" s="594"/>
      <c r="DT28" s="594"/>
      <c r="DU28" s="594"/>
      <c r="DV28" s="595"/>
      <c r="DW28" s="598">
        <v>18.600000000000001</v>
      </c>
      <c r="DX28" s="625"/>
      <c r="DY28" s="625"/>
      <c r="DZ28" s="625"/>
      <c r="EA28" s="625"/>
      <c r="EB28" s="625"/>
      <c r="EC28" s="626"/>
    </row>
    <row r="29" spans="2:133" ht="11.25" customHeight="1">
      <c r="B29" s="590" t="s">
        <v>287</v>
      </c>
      <c r="C29" s="591"/>
      <c r="D29" s="591"/>
      <c r="E29" s="591"/>
      <c r="F29" s="591"/>
      <c r="G29" s="591"/>
      <c r="H29" s="591"/>
      <c r="I29" s="591"/>
      <c r="J29" s="591"/>
      <c r="K29" s="591"/>
      <c r="L29" s="591"/>
      <c r="M29" s="591"/>
      <c r="N29" s="591"/>
      <c r="O29" s="591"/>
      <c r="P29" s="591"/>
      <c r="Q29" s="592"/>
      <c r="R29" s="593">
        <v>3112</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876679</v>
      </c>
      <c r="CS29" s="613"/>
      <c r="CT29" s="613"/>
      <c r="CU29" s="613"/>
      <c r="CV29" s="613"/>
      <c r="CW29" s="613"/>
      <c r="CX29" s="613"/>
      <c r="CY29" s="614"/>
      <c r="CZ29" s="627">
        <v>9.1999999999999993</v>
      </c>
      <c r="DA29" s="628"/>
      <c r="DB29" s="628"/>
      <c r="DC29" s="629"/>
      <c r="DD29" s="602">
        <v>873285</v>
      </c>
      <c r="DE29" s="613"/>
      <c r="DF29" s="613"/>
      <c r="DG29" s="613"/>
      <c r="DH29" s="613"/>
      <c r="DI29" s="613"/>
      <c r="DJ29" s="613"/>
      <c r="DK29" s="614"/>
      <c r="DL29" s="602">
        <v>873285</v>
      </c>
      <c r="DM29" s="613"/>
      <c r="DN29" s="613"/>
      <c r="DO29" s="613"/>
      <c r="DP29" s="613"/>
      <c r="DQ29" s="613"/>
      <c r="DR29" s="613"/>
      <c r="DS29" s="613"/>
      <c r="DT29" s="613"/>
      <c r="DU29" s="613"/>
      <c r="DV29" s="614"/>
      <c r="DW29" s="598">
        <v>18.600000000000001</v>
      </c>
      <c r="DX29" s="625"/>
      <c r="DY29" s="625"/>
      <c r="DZ29" s="625"/>
      <c r="EA29" s="625"/>
      <c r="EB29" s="625"/>
      <c r="EC29" s="626"/>
    </row>
    <row r="30" spans="2:133" ht="11.25" customHeight="1">
      <c r="B30" s="590" t="s">
        <v>292</v>
      </c>
      <c r="C30" s="591"/>
      <c r="D30" s="591"/>
      <c r="E30" s="591"/>
      <c r="F30" s="591"/>
      <c r="G30" s="591"/>
      <c r="H30" s="591"/>
      <c r="I30" s="591"/>
      <c r="J30" s="591"/>
      <c r="K30" s="591"/>
      <c r="L30" s="591"/>
      <c r="M30" s="591"/>
      <c r="N30" s="591"/>
      <c r="O30" s="591"/>
      <c r="P30" s="591"/>
      <c r="Q30" s="592"/>
      <c r="R30" s="593">
        <v>589709</v>
      </c>
      <c r="S30" s="594"/>
      <c r="T30" s="594"/>
      <c r="U30" s="594"/>
      <c r="V30" s="594"/>
      <c r="W30" s="594"/>
      <c r="X30" s="594"/>
      <c r="Y30" s="595"/>
      <c r="Z30" s="596">
        <v>6.1</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98.7</v>
      </c>
      <c r="BH30" s="652"/>
      <c r="BI30" s="652"/>
      <c r="BJ30" s="652"/>
      <c r="BK30" s="652"/>
      <c r="BL30" s="652"/>
      <c r="BM30" s="588">
        <v>95.2</v>
      </c>
      <c r="BN30" s="652"/>
      <c r="BO30" s="652"/>
      <c r="BP30" s="652"/>
      <c r="BQ30" s="653"/>
      <c r="BR30" s="651">
        <v>99</v>
      </c>
      <c r="BS30" s="652"/>
      <c r="BT30" s="652"/>
      <c r="BU30" s="652"/>
      <c r="BV30" s="652"/>
      <c r="BW30" s="652"/>
      <c r="BX30" s="588">
        <v>95.3</v>
      </c>
      <c r="BY30" s="652"/>
      <c r="BZ30" s="652"/>
      <c r="CA30" s="652"/>
      <c r="CB30" s="653"/>
      <c r="CD30" s="656"/>
      <c r="CE30" s="657"/>
      <c r="CF30" s="607" t="s">
        <v>295</v>
      </c>
      <c r="CG30" s="608"/>
      <c r="CH30" s="608"/>
      <c r="CI30" s="608"/>
      <c r="CJ30" s="608"/>
      <c r="CK30" s="608"/>
      <c r="CL30" s="608"/>
      <c r="CM30" s="608"/>
      <c r="CN30" s="608"/>
      <c r="CO30" s="608"/>
      <c r="CP30" s="608"/>
      <c r="CQ30" s="609"/>
      <c r="CR30" s="593">
        <v>774699</v>
      </c>
      <c r="CS30" s="594"/>
      <c r="CT30" s="594"/>
      <c r="CU30" s="594"/>
      <c r="CV30" s="594"/>
      <c r="CW30" s="594"/>
      <c r="CX30" s="594"/>
      <c r="CY30" s="595"/>
      <c r="CZ30" s="627">
        <v>8.1999999999999993</v>
      </c>
      <c r="DA30" s="628"/>
      <c r="DB30" s="628"/>
      <c r="DC30" s="629"/>
      <c r="DD30" s="602">
        <v>771546</v>
      </c>
      <c r="DE30" s="594"/>
      <c r="DF30" s="594"/>
      <c r="DG30" s="594"/>
      <c r="DH30" s="594"/>
      <c r="DI30" s="594"/>
      <c r="DJ30" s="594"/>
      <c r="DK30" s="595"/>
      <c r="DL30" s="602">
        <v>771546</v>
      </c>
      <c r="DM30" s="594"/>
      <c r="DN30" s="594"/>
      <c r="DO30" s="594"/>
      <c r="DP30" s="594"/>
      <c r="DQ30" s="594"/>
      <c r="DR30" s="594"/>
      <c r="DS30" s="594"/>
      <c r="DT30" s="594"/>
      <c r="DU30" s="594"/>
      <c r="DV30" s="595"/>
      <c r="DW30" s="598">
        <v>16.399999999999999</v>
      </c>
      <c r="DX30" s="625"/>
      <c r="DY30" s="625"/>
      <c r="DZ30" s="625"/>
      <c r="EA30" s="625"/>
      <c r="EB30" s="625"/>
      <c r="EC30" s="626"/>
    </row>
    <row r="31" spans="2:133" ht="11.25" customHeight="1">
      <c r="B31" s="590" t="s">
        <v>296</v>
      </c>
      <c r="C31" s="591"/>
      <c r="D31" s="591"/>
      <c r="E31" s="591"/>
      <c r="F31" s="591"/>
      <c r="G31" s="591"/>
      <c r="H31" s="591"/>
      <c r="I31" s="591"/>
      <c r="J31" s="591"/>
      <c r="K31" s="591"/>
      <c r="L31" s="591"/>
      <c r="M31" s="591"/>
      <c r="N31" s="591"/>
      <c r="O31" s="591"/>
      <c r="P31" s="591"/>
      <c r="Q31" s="592"/>
      <c r="R31" s="593">
        <v>265352</v>
      </c>
      <c r="S31" s="594"/>
      <c r="T31" s="594"/>
      <c r="U31" s="594"/>
      <c r="V31" s="594"/>
      <c r="W31" s="594"/>
      <c r="X31" s="594"/>
      <c r="Y31" s="595"/>
      <c r="Z31" s="596">
        <v>2.7</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99.1</v>
      </c>
      <c r="BH31" s="613"/>
      <c r="BI31" s="613"/>
      <c r="BJ31" s="613"/>
      <c r="BK31" s="613"/>
      <c r="BL31" s="613"/>
      <c r="BM31" s="599">
        <v>97.3</v>
      </c>
      <c r="BN31" s="649"/>
      <c r="BO31" s="649"/>
      <c r="BP31" s="649"/>
      <c r="BQ31" s="650"/>
      <c r="BR31" s="648">
        <v>99.1</v>
      </c>
      <c r="BS31" s="613"/>
      <c r="BT31" s="613"/>
      <c r="BU31" s="613"/>
      <c r="BV31" s="613"/>
      <c r="BW31" s="613"/>
      <c r="BX31" s="599">
        <v>97.1</v>
      </c>
      <c r="BY31" s="649"/>
      <c r="BZ31" s="649"/>
      <c r="CA31" s="649"/>
      <c r="CB31" s="650"/>
      <c r="CD31" s="656"/>
      <c r="CE31" s="657"/>
      <c r="CF31" s="607" t="s">
        <v>299</v>
      </c>
      <c r="CG31" s="608"/>
      <c r="CH31" s="608"/>
      <c r="CI31" s="608"/>
      <c r="CJ31" s="608"/>
      <c r="CK31" s="608"/>
      <c r="CL31" s="608"/>
      <c r="CM31" s="608"/>
      <c r="CN31" s="608"/>
      <c r="CO31" s="608"/>
      <c r="CP31" s="608"/>
      <c r="CQ31" s="609"/>
      <c r="CR31" s="593">
        <v>101980</v>
      </c>
      <c r="CS31" s="613"/>
      <c r="CT31" s="613"/>
      <c r="CU31" s="613"/>
      <c r="CV31" s="613"/>
      <c r="CW31" s="613"/>
      <c r="CX31" s="613"/>
      <c r="CY31" s="614"/>
      <c r="CZ31" s="627">
        <v>1.1000000000000001</v>
      </c>
      <c r="DA31" s="628"/>
      <c r="DB31" s="628"/>
      <c r="DC31" s="629"/>
      <c r="DD31" s="602">
        <v>101739</v>
      </c>
      <c r="DE31" s="613"/>
      <c r="DF31" s="613"/>
      <c r="DG31" s="613"/>
      <c r="DH31" s="613"/>
      <c r="DI31" s="613"/>
      <c r="DJ31" s="613"/>
      <c r="DK31" s="614"/>
      <c r="DL31" s="602">
        <v>101739</v>
      </c>
      <c r="DM31" s="613"/>
      <c r="DN31" s="613"/>
      <c r="DO31" s="613"/>
      <c r="DP31" s="613"/>
      <c r="DQ31" s="613"/>
      <c r="DR31" s="613"/>
      <c r="DS31" s="613"/>
      <c r="DT31" s="613"/>
      <c r="DU31" s="613"/>
      <c r="DV31" s="614"/>
      <c r="DW31" s="598">
        <v>2.2000000000000002</v>
      </c>
      <c r="DX31" s="625"/>
      <c r="DY31" s="625"/>
      <c r="DZ31" s="625"/>
      <c r="EA31" s="625"/>
      <c r="EB31" s="625"/>
      <c r="EC31" s="626"/>
    </row>
    <row r="32" spans="2:133" ht="11.25" customHeight="1">
      <c r="B32" s="590" t="s">
        <v>300</v>
      </c>
      <c r="C32" s="591"/>
      <c r="D32" s="591"/>
      <c r="E32" s="591"/>
      <c r="F32" s="591"/>
      <c r="G32" s="591"/>
      <c r="H32" s="591"/>
      <c r="I32" s="591"/>
      <c r="J32" s="591"/>
      <c r="K32" s="591"/>
      <c r="L32" s="591"/>
      <c r="M32" s="591"/>
      <c r="N32" s="591"/>
      <c r="O32" s="591"/>
      <c r="P32" s="591"/>
      <c r="Q32" s="592"/>
      <c r="R32" s="593">
        <v>55396</v>
      </c>
      <c r="S32" s="594"/>
      <c r="T32" s="594"/>
      <c r="U32" s="594"/>
      <c r="V32" s="594"/>
      <c r="W32" s="594"/>
      <c r="X32" s="594"/>
      <c r="Y32" s="595"/>
      <c r="Z32" s="596">
        <v>0.6</v>
      </c>
      <c r="AA32" s="596"/>
      <c r="AB32" s="596"/>
      <c r="AC32" s="596"/>
      <c r="AD32" s="597">
        <v>7116</v>
      </c>
      <c r="AE32" s="597"/>
      <c r="AF32" s="597"/>
      <c r="AG32" s="597"/>
      <c r="AH32" s="597"/>
      <c r="AI32" s="597"/>
      <c r="AJ32" s="597"/>
      <c r="AK32" s="597"/>
      <c r="AL32" s="598">
        <v>0.2</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98</v>
      </c>
      <c r="BH32" s="661"/>
      <c r="BI32" s="661"/>
      <c r="BJ32" s="661"/>
      <c r="BK32" s="661"/>
      <c r="BL32" s="661"/>
      <c r="BM32" s="662">
        <v>92.1</v>
      </c>
      <c r="BN32" s="661"/>
      <c r="BO32" s="661"/>
      <c r="BP32" s="661"/>
      <c r="BQ32" s="663"/>
      <c r="BR32" s="660">
        <v>98.6</v>
      </c>
      <c r="BS32" s="661"/>
      <c r="BT32" s="661"/>
      <c r="BU32" s="661"/>
      <c r="BV32" s="661"/>
      <c r="BW32" s="661"/>
      <c r="BX32" s="662">
        <v>92.4</v>
      </c>
      <c r="BY32" s="661"/>
      <c r="BZ32" s="661"/>
      <c r="CA32" s="661"/>
      <c r="CB32" s="663"/>
      <c r="CD32" s="658"/>
      <c r="CE32" s="659"/>
      <c r="CF32" s="607" t="s">
        <v>302</v>
      </c>
      <c r="CG32" s="608"/>
      <c r="CH32" s="608"/>
      <c r="CI32" s="608"/>
      <c r="CJ32" s="608"/>
      <c r="CK32" s="608"/>
      <c r="CL32" s="608"/>
      <c r="CM32" s="608"/>
      <c r="CN32" s="608"/>
      <c r="CO32" s="608"/>
      <c r="CP32" s="608"/>
      <c r="CQ32" s="609"/>
      <c r="CR32" s="593">
        <v>711</v>
      </c>
      <c r="CS32" s="594"/>
      <c r="CT32" s="594"/>
      <c r="CU32" s="594"/>
      <c r="CV32" s="594"/>
      <c r="CW32" s="594"/>
      <c r="CX32" s="594"/>
      <c r="CY32" s="595"/>
      <c r="CZ32" s="627">
        <v>0</v>
      </c>
      <c r="DA32" s="628"/>
      <c r="DB32" s="628"/>
      <c r="DC32" s="629"/>
      <c r="DD32" s="602">
        <v>711</v>
      </c>
      <c r="DE32" s="594"/>
      <c r="DF32" s="594"/>
      <c r="DG32" s="594"/>
      <c r="DH32" s="594"/>
      <c r="DI32" s="594"/>
      <c r="DJ32" s="594"/>
      <c r="DK32" s="595"/>
      <c r="DL32" s="602">
        <v>711</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303</v>
      </c>
      <c r="C33" s="591"/>
      <c r="D33" s="591"/>
      <c r="E33" s="591"/>
      <c r="F33" s="591"/>
      <c r="G33" s="591"/>
      <c r="H33" s="591"/>
      <c r="I33" s="591"/>
      <c r="J33" s="591"/>
      <c r="K33" s="591"/>
      <c r="L33" s="591"/>
      <c r="M33" s="591"/>
      <c r="N33" s="591"/>
      <c r="O33" s="591"/>
      <c r="P33" s="591"/>
      <c r="Q33" s="592"/>
      <c r="R33" s="593">
        <v>1287000</v>
      </c>
      <c r="S33" s="594"/>
      <c r="T33" s="594"/>
      <c r="U33" s="594"/>
      <c r="V33" s="594"/>
      <c r="W33" s="594"/>
      <c r="X33" s="594"/>
      <c r="Y33" s="595"/>
      <c r="Z33" s="596">
        <v>13.2</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3313169</v>
      </c>
      <c r="CS33" s="613"/>
      <c r="CT33" s="613"/>
      <c r="CU33" s="613"/>
      <c r="CV33" s="613"/>
      <c r="CW33" s="613"/>
      <c r="CX33" s="613"/>
      <c r="CY33" s="614"/>
      <c r="CZ33" s="627">
        <v>34.9</v>
      </c>
      <c r="DA33" s="628"/>
      <c r="DB33" s="628"/>
      <c r="DC33" s="629"/>
      <c r="DD33" s="602">
        <v>2802339</v>
      </c>
      <c r="DE33" s="613"/>
      <c r="DF33" s="613"/>
      <c r="DG33" s="613"/>
      <c r="DH33" s="613"/>
      <c r="DI33" s="613"/>
      <c r="DJ33" s="613"/>
      <c r="DK33" s="614"/>
      <c r="DL33" s="602">
        <v>2025595</v>
      </c>
      <c r="DM33" s="613"/>
      <c r="DN33" s="613"/>
      <c r="DO33" s="613"/>
      <c r="DP33" s="613"/>
      <c r="DQ33" s="613"/>
      <c r="DR33" s="613"/>
      <c r="DS33" s="613"/>
      <c r="DT33" s="613"/>
      <c r="DU33" s="613"/>
      <c r="DV33" s="614"/>
      <c r="DW33" s="598">
        <v>43</v>
      </c>
      <c r="DX33" s="625"/>
      <c r="DY33" s="625"/>
      <c r="DZ33" s="625"/>
      <c r="EA33" s="625"/>
      <c r="EB33" s="625"/>
      <c r="EC33" s="626"/>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765904</v>
      </c>
      <c r="CS34" s="594"/>
      <c r="CT34" s="594"/>
      <c r="CU34" s="594"/>
      <c r="CV34" s="594"/>
      <c r="CW34" s="594"/>
      <c r="CX34" s="594"/>
      <c r="CY34" s="595"/>
      <c r="CZ34" s="627">
        <v>8.1</v>
      </c>
      <c r="DA34" s="628"/>
      <c r="DB34" s="628"/>
      <c r="DC34" s="629"/>
      <c r="DD34" s="602">
        <v>599852</v>
      </c>
      <c r="DE34" s="594"/>
      <c r="DF34" s="594"/>
      <c r="DG34" s="594"/>
      <c r="DH34" s="594"/>
      <c r="DI34" s="594"/>
      <c r="DJ34" s="594"/>
      <c r="DK34" s="595"/>
      <c r="DL34" s="602">
        <v>529758</v>
      </c>
      <c r="DM34" s="594"/>
      <c r="DN34" s="594"/>
      <c r="DO34" s="594"/>
      <c r="DP34" s="594"/>
      <c r="DQ34" s="594"/>
      <c r="DR34" s="594"/>
      <c r="DS34" s="594"/>
      <c r="DT34" s="594"/>
      <c r="DU34" s="594"/>
      <c r="DV34" s="595"/>
      <c r="DW34" s="598">
        <v>11.3</v>
      </c>
      <c r="DX34" s="625"/>
      <c r="DY34" s="625"/>
      <c r="DZ34" s="625"/>
      <c r="EA34" s="625"/>
      <c r="EB34" s="625"/>
      <c r="EC34" s="626"/>
    </row>
    <row r="35" spans="2:133" ht="11.25" customHeight="1">
      <c r="B35" s="590" t="s">
        <v>309</v>
      </c>
      <c r="C35" s="591"/>
      <c r="D35" s="591"/>
      <c r="E35" s="591"/>
      <c r="F35" s="591"/>
      <c r="G35" s="591"/>
      <c r="H35" s="591"/>
      <c r="I35" s="591"/>
      <c r="J35" s="591"/>
      <c r="K35" s="591"/>
      <c r="L35" s="591"/>
      <c r="M35" s="591"/>
      <c r="N35" s="591"/>
      <c r="O35" s="591"/>
      <c r="P35" s="591"/>
      <c r="Q35" s="592"/>
      <c r="R35" s="593">
        <v>259400</v>
      </c>
      <c r="S35" s="594"/>
      <c r="T35" s="594"/>
      <c r="U35" s="594"/>
      <c r="V35" s="594"/>
      <c r="W35" s="594"/>
      <c r="X35" s="594"/>
      <c r="Y35" s="595"/>
      <c r="Z35" s="596">
        <v>2.7</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1425051</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88048</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34356</v>
      </c>
      <c r="CS35" s="613"/>
      <c r="CT35" s="613"/>
      <c r="CU35" s="613"/>
      <c r="CV35" s="613"/>
      <c r="CW35" s="613"/>
      <c r="CX35" s="613"/>
      <c r="CY35" s="614"/>
      <c r="CZ35" s="627">
        <v>0.4</v>
      </c>
      <c r="DA35" s="628"/>
      <c r="DB35" s="628"/>
      <c r="DC35" s="629"/>
      <c r="DD35" s="602">
        <v>32225</v>
      </c>
      <c r="DE35" s="613"/>
      <c r="DF35" s="613"/>
      <c r="DG35" s="613"/>
      <c r="DH35" s="613"/>
      <c r="DI35" s="613"/>
      <c r="DJ35" s="613"/>
      <c r="DK35" s="614"/>
      <c r="DL35" s="602">
        <v>31727</v>
      </c>
      <c r="DM35" s="613"/>
      <c r="DN35" s="613"/>
      <c r="DO35" s="613"/>
      <c r="DP35" s="613"/>
      <c r="DQ35" s="613"/>
      <c r="DR35" s="613"/>
      <c r="DS35" s="613"/>
      <c r="DT35" s="613"/>
      <c r="DU35" s="613"/>
      <c r="DV35" s="614"/>
      <c r="DW35" s="598">
        <v>0.7</v>
      </c>
      <c r="DX35" s="625"/>
      <c r="DY35" s="625"/>
      <c r="DZ35" s="625"/>
      <c r="EA35" s="625"/>
      <c r="EB35" s="625"/>
      <c r="EC35" s="626"/>
    </row>
    <row r="36" spans="2:133" ht="11.25" customHeight="1">
      <c r="B36" s="636" t="s">
        <v>313</v>
      </c>
      <c r="C36" s="637"/>
      <c r="D36" s="637"/>
      <c r="E36" s="637"/>
      <c r="F36" s="637"/>
      <c r="G36" s="637"/>
      <c r="H36" s="637"/>
      <c r="I36" s="637"/>
      <c r="J36" s="637"/>
      <c r="K36" s="637"/>
      <c r="L36" s="637"/>
      <c r="M36" s="637"/>
      <c r="N36" s="637"/>
      <c r="O36" s="637"/>
      <c r="P36" s="637"/>
      <c r="Q36" s="638"/>
      <c r="R36" s="665">
        <v>9718856</v>
      </c>
      <c r="S36" s="666"/>
      <c r="T36" s="666"/>
      <c r="U36" s="666"/>
      <c r="V36" s="666"/>
      <c r="W36" s="666"/>
      <c r="X36" s="666"/>
      <c r="Y36" s="667"/>
      <c r="Z36" s="668">
        <v>100</v>
      </c>
      <c r="AA36" s="668"/>
      <c r="AB36" s="668"/>
      <c r="AC36" s="668"/>
      <c r="AD36" s="669">
        <v>4447564</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461605</v>
      </c>
      <c r="BA36" s="594"/>
      <c r="BB36" s="594"/>
      <c r="BC36" s="594"/>
      <c r="BD36" s="613"/>
      <c r="BE36" s="613"/>
      <c r="BF36" s="650"/>
      <c r="BG36" s="607" t="s">
        <v>315</v>
      </c>
      <c r="BH36" s="608"/>
      <c r="BI36" s="608"/>
      <c r="BJ36" s="608"/>
      <c r="BK36" s="608"/>
      <c r="BL36" s="608"/>
      <c r="BM36" s="608"/>
      <c r="BN36" s="608"/>
      <c r="BO36" s="608"/>
      <c r="BP36" s="608"/>
      <c r="BQ36" s="608"/>
      <c r="BR36" s="608"/>
      <c r="BS36" s="608"/>
      <c r="BT36" s="608"/>
      <c r="BU36" s="609"/>
      <c r="BV36" s="593">
        <v>27217</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1095210</v>
      </c>
      <c r="CS36" s="594"/>
      <c r="CT36" s="594"/>
      <c r="CU36" s="594"/>
      <c r="CV36" s="594"/>
      <c r="CW36" s="594"/>
      <c r="CX36" s="594"/>
      <c r="CY36" s="595"/>
      <c r="CZ36" s="627">
        <v>11.6</v>
      </c>
      <c r="DA36" s="628"/>
      <c r="DB36" s="628"/>
      <c r="DC36" s="629"/>
      <c r="DD36" s="602">
        <v>1013335</v>
      </c>
      <c r="DE36" s="594"/>
      <c r="DF36" s="594"/>
      <c r="DG36" s="594"/>
      <c r="DH36" s="594"/>
      <c r="DI36" s="594"/>
      <c r="DJ36" s="594"/>
      <c r="DK36" s="595"/>
      <c r="DL36" s="602">
        <v>777438</v>
      </c>
      <c r="DM36" s="594"/>
      <c r="DN36" s="594"/>
      <c r="DO36" s="594"/>
      <c r="DP36" s="594"/>
      <c r="DQ36" s="594"/>
      <c r="DR36" s="594"/>
      <c r="DS36" s="594"/>
      <c r="DT36" s="594"/>
      <c r="DU36" s="594"/>
      <c r="DV36" s="595"/>
      <c r="DW36" s="598">
        <v>16.5</v>
      </c>
      <c r="DX36" s="625"/>
      <c r="DY36" s="625"/>
      <c r="DZ36" s="625"/>
      <c r="EA36" s="625"/>
      <c r="EB36" s="625"/>
      <c r="EC36" s="626"/>
    </row>
    <row r="37" spans="2:133" ht="11.25" customHeight="1">
      <c r="AQ37" s="672" t="s">
        <v>317</v>
      </c>
      <c r="AR37" s="673"/>
      <c r="AS37" s="673"/>
      <c r="AT37" s="673"/>
      <c r="AU37" s="673"/>
      <c r="AV37" s="673"/>
      <c r="AW37" s="673"/>
      <c r="AX37" s="673"/>
      <c r="AY37" s="674"/>
      <c r="AZ37" s="593">
        <v>189385</v>
      </c>
      <c r="BA37" s="594"/>
      <c r="BB37" s="594"/>
      <c r="BC37" s="594"/>
      <c r="BD37" s="613"/>
      <c r="BE37" s="613"/>
      <c r="BF37" s="650"/>
      <c r="BG37" s="607" t="s">
        <v>318</v>
      </c>
      <c r="BH37" s="608"/>
      <c r="BI37" s="608"/>
      <c r="BJ37" s="608"/>
      <c r="BK37" s="608"/>
      <c r="BL37" s="608"/>
      <c r="BM37" s="608"/>
      <c r="BN37" s="608"/>
      <c r="BO37" s="608"/>
      <c r="BP37" s="608"/>
      <c r="BQ37" s="608"/>
      <c r="BR37" s="608"/>
      <c r="BS37" s="608"/>
      <c r="BT37" s="608"/>
      <c r="BU37" s="609"/>
      <c r="BV37" s="593">
        <v>1646</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680422</v>
      </c>
      <c r="CS37" s="613"/>
      <c r="CT37" s="613"/>
      <c r="CU37" s="613"/>
      <c r="CV37" s="613"/>
      <c r="CW37" s="613"/>
      <c r="CX37" s="613"/>
      <c r="CY37" s="614"/>
      <c r="CZ37" s="627">
        <v>7.2</v>
      </c>
      <c r="DA37" s="628"/>
      <c r="DB37" s="628"/>
      <c r="DC37" s="629"/>
      <c r="DD37" s="602">
        <v>680422</v>
      </c>
      <c r="DE37" s="613"/>
      <c r="DF37" s="613"/>
      <c r="DG37" s="613"/>
      <c r="DH37" s="613"/>
      <c r="DI37" s="613"/>
      <c r="DJ37" s="613"/>
      <c r="DK37" s="614"/>
      <c r="DL37" s="602">
        <v>580764</v>
      </c>
      <c r="DM37" s="613"/>
      <c r="DN37" s="613"/>
      <c r="DO37" s="613"/>
      <c r="DP37" s="613"/>
      <c r="DQ37" s="613"/>
      <c r="DR37" s="613"/>
      <c r="DS37" s="613"/>
      <c r="DT37" s="613"/>
      <c r="DU37" s="613"/>
      <c r="DV37" s="614"/>
      <c r="DW37" s="598">
        <v>12.3</v>
      </c>
      <c r="DX37" s="625"/>
      <c r="DY37" s="625"/>
      <c r="DZ37" s="625"/>
      <c r="EA37" s="625"/>
      <c r="EB37" s="625"/>
      <c r="EC37" s="626"/>
    </row>
    <row r="38" spans="2:133" ht="11.25" customHeight="1">
      <c r="AQ38" s="672" t="s">
        <v>320</v>
      </c>
      <c r="AR38" s="673"/>
      <c r="AS38" s="673"/>
      <c r="AT38" s="673"/>
      <c r="AU38" s="673"/>
      <c r="AV38" s="673"/>
      <c r="AW38" s="673"/>
      <c r="AX38" s="673"/>
      <c r="AY38" s="674"/>
      <c r="AZ38" s="593">
        <v>129092</v>
      </c>
      <c r="BA38" s="594"/>
      <c r="BB38" s="594"/>
      <c r="BC38" s="594"/>
      <c r="BD38" s="613"/>
      <c r="BE38" s="613"/>
      <c r="BF38" s="650"/>
      <c r="BG38" s="607" t="s">
        <v>321</v>
      </c>
      <c r="BH38" s="608"/>
      <c r="BI38" s="608"/>
      <c r="BJ38" s="608"/>
      <c r="BK38" s="608"/>
      <c r="BL38" s="608"/>
      <c r="BM38" s="608"/>
      <c r="BN38" s="608"/>
      <c r="BO38" s="608"/>
      <c r="BP38" s="608"/>
      <c r="BQ38" s="608"/>
      <c r="BR38" s="608"/>
      <c r="BS38" s="608"/>
      <c r="BT38" s="608"/>
      <c r="BU38" s="609"/>
      <c r="BV38" s="593">
        <v>2774</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1288490</v>
      </c>
      <c r="CS38" s="594"/>
      <c r="CT38" s="594"/>
      <c r="CU38" s="594"/>
      <c r="CV38" s="594"/>
      <c r="CW38" s="594"/>
      <c r="CX38" s="594"/>
      <c r="CY38" s="595"/>
      <c r="CZ38" s="627">
        <v>13.6</v>
      </c>
      <c r="DA38" s="628"/>
      <c r="DB38" s="628"/>
      <c r="DC38" s="629"/>
      <c r="DD38" s="602">
        <v>1151866</v>
      </c>
      <c r="DE38" s="594"/>
      <c r="DF38" s="594"/>
      <c r="DG38" s="594"/>
      <c r="DH38" s="594"/>
      <c r="DI38" s="594"/>
      <c r="DJ38" s="594"/>
      <c r="DK38" s="595"/>
      <c r="DL38" s="602">
        <v>686672</v>
      </c>
      <c r="DM38" s="594"/>
      <c r="DN38" s="594"/>
      <c r="DO38" s="594"/>
      <c r="DP38" s="594"/>
      <c r="DQ38" s="594"/>
      <c r="DR38" s="594"/>
      <c r="DS38" s="594"/>
      <c r="DT38" s="594"/>
      <c r="DU38" s="594"/>
      <c r="DV38" s="595"/>
      <c r="DW38" s="598">
        <v>14.6</v>
      </c>
      <c r="DX38" s="625"/>
      <c r="DY38" s="625"/>
      <c r="DZ38" s="625"/>
      <c r="EA38" s="625"/>
      <c r="EB38" s="625"/>
      <c r="EC38" s="626"/>
    </row>
    <row r="39" spans="2:133" ht="11.25" customHeight="1">
      <c r="AQ39" s="672" t="s">
        <v>323</v>
      </c>
      <c r="AR39" s="673"/>
      <c r="AS39" s="673"/>
      <c r="AT39" s="673"/>
      <c r="AU39" s="673"/>
      <c r="AV39" s="673"/>
      <c r="AW39" s="673"/>
      <c r="AX39" s="673"/>
      <c r="AY39" s="674"/>
      <c r="AZ39" s="593">
        <v>70281</v>
      </c>
      <c r="BA39" s="594"/>
      <c r="BB39" s="594"/>
      <c r="BC39" s="594"/>
      <c r="BD39" s="613"/>
      <c r="BE39" s="613"/>
      <c r="BF39" s="650"/>
      <c r="BG39" s="678" t="s">
        <v>324</v>
      </c>
      <c r="BH39" s="679"/>
      <c r="BI39" s="679"/>
      <c r="BJ39" s="679"/>
      <c r="BK39" s="679"/>
      <c r="BL39" s="187"/>
      <c r="BM39" s="608" t="s">
        <v>325</v>
      </c>
      <c r="BN39" s="608"/>
      <c r="BO39" s="608"/>
      <c r="BP39" s="608"/>
      <c r="BQ39" s="608"/>
      <c r="BR39" s="608"/>
      <c r="BS39" s="608"/>
      <c r="BT39" s="608"/>
      <c r="BU39" s="609"/>
      <c r="BV39" s="593">
        <v>76</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129209</v>
      </c>
      <c r="CS39" s="613"/>
      <c r="CT39" s="613"/>
      <c r="CU39" s="613"/>
      <c r="CV39" s="613"/>
      <c r="CW39" s="613"/>
      <c r="CX39" s="613"/>
      <c r="CY39" s="614"/>
      <c r="CZ39" s="627">
        <v>1.4</v>
      </c>
      <c r="DA39" s="628"/>
      <c r="DB39" s="628"/>
      <c r="DC39" s="629"/>
      <c r="DD39" s="602">
        <v>5061</v>
      </c>
      <c r="DE39" s="613"/>
      <c r="DF39" s="613"/>
      <c r="DG39" s="613"/>
      <c r="DH39" s="613"/>
      <c r="DI39" s="613"/>
      <c r="DJ39" s="613"/>
      <c r="DK39" s="614"/>
      <c r="DL39" s="602" t="s">
        <v>327</v>
      </c>
      <c r="DM39" s="613"/>
      <c r="DN39" s="613"/>
      <c r="DO39" s="613"/>
      <c r="DP39" s="613"/>
      <c r="DQ39" s="613"/>
      <c r="DR39" s="613"/>
      <c r="DS39" s="613"/>
      <c r="DT39" s="613"/>
      <c r="DU39" s="613"/>
      <c r="DV39" s="614"/>
      <c r="DW39" s="598" t="s">
        <v>327</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123241</v>
      </c>
      <c r="BA40" s="594"/>
      <c r="BB40" s="594"/>
      <c r="BC40" s="594"/>
      <c r="BD40" s="613"/>
      <c r="BE40" s="613"/>
      <c r="BF40" s="650"/>
      <c r="BG40" s="678"/>
      <c r="BH40" s="679"/>
      <c r="BI40" s="679"/>
      <c r="BJ40" s="679"/>
      <c r="BK40" s="679"/>
      <c r="BL40" s="187"/>
      <c r="BM40" s="608" t="s">
        <v>329</v>
      </c>
      <c r="BN40" s="608"/>
      <c r="BO40" s="608"/>
      <c r="BP40" s="608"/>
      <c r="BQ40" s="608"/>
      <c r="BR40" s="608"/>
      <c r="BS40" s="608"/>
      <c r="BT40" s="608"/>
      <c r="BU40" s="609"/>
      <c r="BV40" s="593">
        <v>109</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t="s">
        <v>327</v>
      </c>
      <c r="CS40" s="594"/>
      <c r="CT40" s="594"/>
      <c r="CU40" s="594"/>
      <c r="CV40" s="594"/>
      <c r="CW40" s="594"/>
      <c r="CX40" s="594"/>
      <c r="CY40" s="595"/>
      <c r="CZ40" s="627" t="s">
        <v>327</v>
      </c>
      <c r="DA40" s="628"/>
      <c r="DB40" s="628"/>
      <c r="DC40" s="629"/>
      <c r="DD40" s="602" t="s">
        <v>327</v>
      </c>
      <c r="DE40" s="594"/>
      <c r="DF40" s="594"/>
      <c r="DG40" s="594"/>
      <c r="DH40" s="594"/>
      <c r="DI40" s="594"/>
      <c r="DJ40" s="594"/>
      <c r="DK40" s="595"/>
      <c r="DL40" s="602" t="s">
        <v>327</v>
      </c>
      <c r="DM40" s="594"/>
      <c r="DN40" s="594"/>
      <c r="DO40" s="594"/>
      <c r="DP40" s="594"/>
      <c r="DQ40" s="594"/>
      <c r="DR40" s="594"/>
      <c r="DS40" s="594"/>
      <c r="DT40" s="594"/>
      <c r="DU40" s="594"/>
      <c r="DV40" s="595"/>
      <c r="DW40" s="598" t="s">
        <v>327</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331</v>
      </c>
      <c r="AR41" s="616"/>
      <c r="AS41" s="616"/>
      <c r="AT41" s="616"/>
      <c r="AU41" s="616"/>
      <c r="AV41" s="616"/>
      <c r="AW41" s="616"/>
      <c r="AX41" s="616"/>
      <c r="AY41" s="617"/>
      <c r="AZ41" s="665">
        <v>451447</v>
      </c>
      <c r="BA41" s="666"/>
      <c r="BB41" s="666"/>
      <c r="BC41" s="666"/>
      <c r="BD41" s="661"/>
      <c r="BE41" s="661"/>
      <c r="BF41" s="663"/>
      <c r="BG41" s="680"/>
      <c r="BH41" s="681"/>
      <c r="BI41" s="681"/>
      <c r="BJ41" s="681"/>
      <c r="BK41" s="681"/>
      <c r="BL41" s="189"/>
      <c r="BM41" s="616" t="s">
        <v>332</v>
      </c>
      <c r="BN41" s="616"/>
      <c r="BO41" s="616"/>
      <c r="BP41" s="616"/>
      <c r="BQ41" s="616"/>
      <c r="BR41" s="616"/>
      <c r="BS41" s="616"/>
      <c r="BT41" s="616"/>
      <c r="BU41" s="617"/>
      <c r="BV41" s="665">
        <v>343</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210</v>
      </c>
      <c r="CS41" s="613"/>
      <c r="CT41" s="613"/>
      <c r="CU41" s="613"/>
      <c r="CV41" s="613"/>
      <c r="CW41" s="613"/>
      <c r="CX41" s="613"/>
      <c r="CY41" s="614"/>
      <c r="CZ41" s="627" t="s">
        <v>210</v>
      </c>
      <c r="DA41" s="628"/>
      <c r="DB41" s="628"/>
      <c r="DC41" s="629"/>
      <c r="DD41" s="602" t="s">
        <v>210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3701593</v>
      </c>
      <c r="CS42" s="594"/>
      <c r="CT42" s="594"/>
      <c r="CU42" s="594"/>
      <c r="CV42" s="594"/>
      <c r="CW42" s="594"/>
      <c r="CX42" s="594"/>
      <c r="CY42" s="595"/>
      <c r="CZ42" s="627">
        <v>39</v>
      </c>
      <c r="DA42" s="676"/>
      <c r="DB42" s="676"/>
      <c r="DC42" s="677"/>
      <c r="DD42" s="602">
        <v>1081910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79542</v>
      </c>
      <c r="CS43" s="613"/>
      <c r="CT43" s="613"/>
      <c r="CU43" s="613"/>
      <c r="CV43" s="613"/>
      <c r="CW43" s="613"/>
      <c r="CX43" s="613"/>
      <c r="CY43" s="614"/>
      <c r="CZ43" s="627">
        <v>0.8</v>
      </c>
      <c r="DA43" s="628"/>
      <c r="DB43" s="628"/>
      <c r="DC43" s="629"/>
      <c r="DD43" s="602">
        <v>75015</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290</v>
      </c>
      <c r="CE44" s="700"/>
      <c r="CF44" s="590" t="s">
        <v>339</v>
      </c>
      <c r="CG44" s="591"/>
      <c r="CH44" s="591"/>
      <c r="CI44" s="591"/>
      <c r="CJ44" s="591"/>
      <c r="CK44" s="591"/>
      <c r="CL44" s="591"/>
      <c r="CM44" s="591"/>
      <c r="CN44" s="591"/>
      <c r="CO44" s="591"/>
      <c r="CP44" s="591"/>
      <c r="CQ44" s="592"/>
      <c r="CR44" s="593">
        <v>2824251</v>
      </c>
      <c r="CS44" s="594"/>
      <c r="CT44" s="594"/>
      <c r="CU44" s="594"/>
      <c r="CV44" s="594"/>
      <c r="CW44" s="594"/>
      <c r="CX44" s="594"/>
      <c r="CY44" s="595"/>
      <c r="CZ44" s="627">
        <v>29.8</v>
      </c>
      <c r="DA44" s="676"/>
      <c r="DB44" s="676"/>
      <c r="DC44" s="677"/>
      <c r="DD44" s="602">
        <v>937592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1002219</v>
      </c>
      <c r="CS45" s="613"/>
      <c r="CT45" s="613"/>
      <c r="CU45" s="613"/>
      <c r="CV45" s="613"/>
      <c r="CW45" s="613"/>
      <c r="CX45" s="613"/>
      <c r="CY45" s="614"/>
      <c r="CZ45" s="627">
        <v>10.6</v>
      </c>
      <c r="DA45" s="628"/>
      <c r="DB45" s="628"/>
      <c r="DC45" s="629"/>
      <c r="DD45" s="602">
        <v>38983</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1807137</v>
      </c>
      <c r="CS46" s="594"/>
      <c r="CT46" s="594"/>
      <c r="CU46" s="594"/>
      <c r="CV46" s="594"/>
      <c r="CW46" s="594"/>
      <c r="CX46" s="594"/>
      <c r="CY46" s="595"/>
      <c r="CZ46" s="627">
        <v>19.100000000000001</v>
      </c>
      <c r="DA46" s="676"/>
      <c r="DB46" s="676"/>
      <c r="DC46" s="677"/>
      <c r="DD46" s="602">
        <v>883714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877342</v>
      </c>
      <c r="CS47" s="613"/>
      <c r="CT47" s="613"/>
      <c r="CU47" s="613"/>
      <c r="CV47" s="613"/>
      <c r="CW47" s="613"/>
      <c r="CX47" s="613"/>
      <c r="CY47" s="614"/>
      <c r="CZ47" s="627">
        <v>9.3000000000000007</v>
      </c>
      <c r="DA47" s="628"/>
      <c r="DB47" s="628"/>
      <c r="DC47" s="629"/>
      <c r="DD47" s="602">
        <v>144318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327</v>
      </c>
      <c r="CS48" s="594"/>
      <c r="CT48" s="594"/>
      <c r="CU48" s="594"/>
      <c r="CV48" s="594"/>
      <c r="CW48" s="594"/>
      <c r="CX48" s="594"/>
      <c r="CY48" s="595"/>
      <c r="CZ48" s="627" t="s">
        <v>327</v>
      </c>
      <c r="DA48" s="676"/>
      <c r="DB48" s="676"/>
      <c r="DC48" s="677"/>
      <c r="DD48" s="602" t="s">
        <v>327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9479852</v>
      </c>
      <c r="CS49" s="661"/>
      <c r="CT49" s="661"/>
      <c r="CU49" s="661"/>
      <c r="CV49" s="661"/>
      <c r="CW49" s="661"/>
      <c r="CX49" s="661"/>
      <c r="CY49" s="688"/>
      <c r="CZ49" s="689">
        <v>100</v>
      </c>
      <c r="DA49" s="690"/>
      <c r="DB49" s="690"/>
      <c r="DC49" s="691"/>
      <c r="DD49" s="692">
        <v>5957793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J30" sqref="BJ3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10682</v>
      </c>
      <c r="R7" s="723"/>
      <c r="S7" s="723"/>
      <c r="T7" s="723"/>
      <c r="U7" s="723"/>
      <c r="V7" s="723">
        <v>10443</v>
      </c>
      <c r="W7" s="723"/>
      <c r="X7" s="723"/>
      <c r="Y7" s="723"/>
      <c r="Z7" s="723"/>
      <c r="AA7" s="723">
        <v>239</v>
      </c>
      <c r="AB7" s="723"/>
      <c r="AC7" s="723"/>
      <c r="AD7" s="723"/>
      <c r="AE7" s="724"/>
      <c r="AF7" s="725">
        <v>129</v>
      </c>
      <c r="AG7" s="726"/>
      <c r="AH7" s="726"/>
      <c r="AI7" s="726"/>
      <c r="AJ7" s="727"/>
      <c r="AK7" s="762">
        <v>4</v>
      </c>
      <c r="AL7" s="763"/>
      <c r="AM7" s="763"/>
      <c r="AN7" s="763"/>
      <c r="AO7" s="763"/>
      <c r="AP7" s="763">
        <v>10879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550</v>
      </c>
      <c r="BT7" s="767"/>
      <c r="BU7" s="767"/>
      <c r="BV7" s="767"/>
      <c r="BW7" s="767"/>
      <c r="BX7" s="767"/>
      <c r="BY7" s="767"/>
      <c r="BZ7" s="767"/>
      <c r="CA7" s="767"/>
      <c r="CB7" s="767"/>
      <c r="CC7" s="767"/>
      <c r="CD7" s="767"/>
      <c r="CE7" s="767"/>
      <c r="CF7" s="767"/>
      <c r="CG7" s="768"/>
      <c r="CH7" s="759">
        <v>-21</v>
      </c>
      <c r="CI7" s="760"/>
      <c r="CJ7" s="760"/>
      <c r="CK7" s="760"/>
      <c r="CL7" s="761"/>
      <c r="CM7" s="759">
        <v>171</v>
      </c>
      <c r="CN7" s="760"/>
      <c r="CO7" s="760"/>
      <c r="CP7" s="760"/>
      <c r="CQ7" s="761"/>
      <c r="CR7" s="759">
        <v>146</v>
      </c>
      <c r="CS7" s="760"/>
      <c r="CT7" s="760"/>
      <c r="CU7" s="760"/>
      <c r="CV7" s="761"/>
      <c r="CW7" s="759">
        <v>9</v>
      </c>
      <c r="CX7" s="760"/>
      <c r="CY7" s="760"/>
      <c r="CZ7" s="760"/>
      <c r="DA7" s="761"/>
      <c r="DB7" s="759" t="s">
        <v>559</v>
      </c>
      <c r="DC7" s="760"/>
      <c r="DD7" s="760"/>
      <c r="DE7" s="760"/>
      <c r="DF7" s="761"/>
      <c r="DG7" s="759" t="s">
        <v>535</v>
      </c>
      <c r="DH7" s="760"/>
      <c r="DI7" s="760"/>
      <c r="DJ7" s="760"/>
      <c r="DK7" s="761"/>
      <c r="DL7" s="759" t="s">
        <v>535</v>
      </c>
      <c r="DM7" s="760"/>
      <c r="DN7" s="760"/>
      <c r="DO7" s="760"/>
      <c r="DP7" s="761"/>
      <c r="DQ7" s="759" t="s">
        <v>535</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3</v>
      </c>
      <c r="R8" s="747"/>
      <c r="S8" s="747"/>
      <c r="T8" s="747"/>
      <c r="U8" s="747"/>
      <c r="V8" s="747">
        <v>3</v>
      </c>
      <c r="W8" s="747"/>
      <c r="X8" s="747"/>
      <c r="Y8" s="747"/>
      <c r="Z8" s="747"/>
      <c r="AA8" s="747">
        <v>0</v>
      </c>
      <c r="AB8" s="747"/>
      <c r="AC8" s="747"/>
      <c r="AD8" s="747"/>
      <c r="AE8" s="748"/>
      <c r="AF8" s="749">
        <v>0</v>
      </c>
      <c r="AG8" s="750"/>
      <c r="AH8" s="750"/>
      <c r="AI8" s="750"/>
      <c r="AJ8" s="751"/>
      <c r="AK8" s="752">
        <v>0</v>
      </c>
      <c r="AL8" s="753"/>
      <c r="AM8" s="753"/>
      <c r="AN8" s="753"/>
      <c r="AO8" s="753"/>
      <c r="AP8" s="753">
        <v>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551</v>
      </c>
      <c r="BT8" s="757"/>
      <c r="BU8" s="757"/>
      <c r="BV8" s="757"/>
      <c r="BW8" s="757"/>
      <c r="BX8" s="757"/>
      <c r="BY8" s="757"/>
      <c r="BZ8" s="757"/>
      <c r="CA8" s="757"/>
      <c r="CB8" s="757"/>
      <c r="CC8" s="757"/>
      <c r="CD8" s="757"/>
      <c r="CE8" s="757"/>
      <c r="CF8" s="757"/>
      <c r="CG8" s="758"/>
      <c r="CH8" s="769">
        <v>-31</v>
      </c>
      <c r="CI8" s="770"/>
      <c r="CJ8" s="770"/>
      <c r="CK8" s="770"/>
      <c r="CL8" s="771"/>
      <c r="CM8" s="769">
        <v>176</v>
      </c>
      <c r="CN8" s="770"/>
      <c r="CO8" s="770"/>
      <c r="CP8" s="770"/>
      <c r="CQ8" s="771"/>
      <c r="CR8" s="769">
        <v>16</v>
      </c>
      <c r="CS8" s="770"/>
      <c r="CT8" s="770"/>
      <c r="CU8" s="770"/>
      <c r="CV8" s="771"/>
      <c r="CW8" s="769" t="s">
        <v>559</v>
      </c>
      <c r="CX8" s="770"/>
      <c r="CY8" s="770"/>
      <c r="CZ8" s="770"/>
      <c r="DA8" s="771"/>
      <c r="DB8" s="769" t="s">
        <v>559</v>
      </c>
      <c r="DC8" s="770"/>
      <c r="DD8" s="770"/>
      <c r="DE8" s="770"/>
      <c r="DF8" s="771"/>
      <c r="DG8" s="769" t="s">
        <v>559</v>
      </c>
      <c r="DH8" s="770"/>
      <c r="DI8" s="770"/>
      <c r="DJ8" s="770"/>
      <c r="DK8" s="771"/>
      <c r="DL8" s="769" t="s">
        <v>559</v>
      </c>
      <c r="DM8" s="770"/>
      <c r="DN8" s="770"/>
      <c r="DO8" s="770"/>
      <c r="DP8" s="771"/>
      <c r="DQ8" s="769" t="s">
        <v>559</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552</v>
      </c>
      <c r="BT9" s="757"/>
      <c r="BU9" s="757"/>
      <c r="BV9" s="757"/>
      <c r="BW9" s="757"/>
      <c r="BX9" s="757"/>
      <c r="BY9" s="757"/>
      <c r="BZ9" s="757"/>
      <c r="CA9" s="757"/>
      <c r="CB9" s="757"/>
      <c r="CC9" s="757"/>
      <c r="CD9" s="757"/>
      <c r="CE9" s="757"/>
      <c r="CF9" s="757"/>
      <c r="CG9" s="758"/>
      <c r="CH9" s="769">
        <v>-3</v>
      </c>
      <c r="CI9" s="770"/>
      <c r="CJ9" s="770"/>
      <c r="CK9" s="770"/>
      <c r="CL9" s="771"/>
      <c r="CM9" s="769">
        <v>20</v>
      </c>
      <c r="CN9" s="770"/>
      <c r="CO9" s="770"/>
      <c r="CP9" s="770"/>
      <c r="CQ9" s="771"/>
      <c r="CR9" s="769">
        <v>17</v>
      </c>
      <c r="CS9" s="770"/>
      <c r="CT9" s="770"/>
      <c r="CU9" s="770"/>
      <c r="CV9" s="771"/>
      <c r="CW9" s="769" t="s">
        <v>559</v>
      </c>
      <c r="CX9" s="770"/>
      <c r="CY9" s="770"/>
      <c r="CZ9" s="770"/>
      <c r="DA9" s="771"/>
      <c r="DB9" s="769" t="s">
        <v>535</v>
      </c>
      <c r="DC9" s="770"/>
      <c r="DD9" s="770"/>
      <c r="DE9" s="770"/>
      <c r="DF9" s="771"/>
      <c r="DG9" s="769" t="s">
        <v>559</v>
      </c>
      <c r="DH9" s="770"/>
      <c r="DI9" s="770"/>
      <c r="DJ9" s="770"/>
      <c r="DK9" s="771"/>
      <c r="DL9" s="769" t="s">
        <v>559</v>
      </c>
      <c r="DM9" s="770"/>
      <c r="DN9" s="770"/>
      <c r="DO9" s="770"/>
      <c r="DP9" s="771"/>
      <c r="DQ9" s="769" t="s">
        <v>559</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553</v>
      </c>
      <c r="BT10" s="757"/>
      <c r="BU10" s="757"/>
      <c r="BV10" s="757"/>
      <c r="BW10" s="757"/>
      <c r="BX10" s="757"/>
      <c r="BY10" s="757"/>
      <c r="BZ10" s="757"/>
      <c r="CA10" s="757"/>
      <c r="CB10" s="757"/>
      <c r="CC10" s="757"/>
      <c r="CD10" s="757"/>
      <c r="CE10" s="757"/>
      <c r="CF10" s="757"/>
      <c r="CG10" s="758"/>
      <c r="CH10" s="769">
        <v>-23</v>
      </c>
      <c r="CI10" s="770"/>
      <c r="CJ10" s="770"/>
      <c r="CK10" s="770"/>
      <c r="CL10" s="771"/>
      <c r="CM10" s="769">
        <v>56</v>
      </c>
      <c r="CN10" s="770"/>
      <c r="CO10" s="770"/>
      <c r="CP10" s="770"/>
      <c r="CQ10" s="771"/>
      <c r="CR10" s="769">
        <v>40</v>
      </c>
      <c r="CS10" s="770"/>
      <c r="CT10" s="770"/>
      <c r="CU10" s="770"/>
      <c r="CV10" s="771"/>
      <c r="CW10" s="769">
        <v>16</v>
      </c>
      <c r="CX10" s="770"/>
      <c r="CY10" s="770"/>
      <c r="CZ10" s="770"/>
      <c r="DA10" s="771"/>
      <c r="DB10" s="769" t="s">
        <v>535</v>
      </c>
      <c r="DC10" s="770"/>
      <c r="DD10" s="770"/>
      <c r="DE10" s="770"/>
      <c r="DF10" s="771"/>
      <c r="DG10" s="769" t="s">
        <v>535</v>
      </c>
      <c r="DH10" s="770"/>
      <c r="DI10" s="770"/>
      <c r="DJ10" s="770"/>
      <c r="DK10" s="771"/>
      <c r="DL10" s="769" t="s">
        <v>535</v>
      </c>
      <c r="DM10" s="770"/>
      <c r="DN10" s="770"/>
      <c r="DO10" s="770"/>
      <c r="DP10" s="771"/>
      <c r="DQ10" s="769" t="s">
        <v>535</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554</v>
      </c>
      <c r="BT11" s="757"/>
      <c r="BU11" s="757"/>
      <c r="BV11" s="757"/>
      <c r="BW11" s="757"/>
      <c r="BX11" s="757"/>
      <c r="BY11" s="757"/>
      <c r="BZ11" s="757"/>
      <c r="CA11" s="757"/>
      <c r="CB11" s="757"/>
      <c r="CC11" s="757"/>
      <c r="CD11" s="757"/>
      <c r="CE11" s="757"/>
      <c r="CF11" s="757"/>
      <c r="CG11" s="758"/>
      <c r="CH11" s="769">
        <v>2</v>
      </c>
      <c r="CI11" s="770"/>
      <c r="CJ11" s="770"/>
      <c r="CK11" s="770"/>
      <c r="CL11" s="771"/>
      <c r="CM11" s="769">
        <v>26</v>
      </c>
      <c r="CN11" s="770"/>
      <c r="CO11" s="770"/>
      <c r="CP11" s="770"/>
      <c r="CQ11" s="771"/>
      <c r="CR11" s="769">
        <v>26</v>
      </c>
      <c r="CS11" s="770"/>
      <c r="CT11" s="770"/>
      <c r="CU11" s="770"/>
      <c r="CV11" s="771"/>
      <c r="CW11" s="769" t="s">
        <v>535</v>
      </c>
      <c r="CX11" s="770"/>
      <c r="CY11" s="770"/>
      <c r="CZ11" s="770"/>
      <c r="DA11" s="771"/>
      <c r="DB11" s="769" t="s">
        <v>535</v>
      </c>
      <c r="DC11" s="770"/>
      <c r="DD11" s="770"/>
      <c r="DE11" s="770"/>
      <c r="DF11" s="771"/>
      <c r="DG11" s="769" t="s">
        <v>535</v>
      </c>
      <c r="DH11" s="770"/>
      <c r="DI11" s="770"/>
      <c r="DJ11" s="770"/>
      <c r="DK11" s="771"/>
      <c r="DL11" s="769" t="s">
        <v>535</v>
      </c>
      <c r="DM11" s="770"/>
      <c r="DN11" s="770"/>
      <c r="DO11" s="770"/>
      <c r="DP11" s="771"/>
      <c r="DQ11" s="769" t="s">
        <v>535</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555</v>
      </c>
      <c r="BT12" s="757"/>
      <c r="BU12" s="757"/>
      <c r="BV12" s="757"/>
      <c r="BW12" s="757"/>
      <c r="BX12" s="757"/>
      <c r="BY12" s="757"/>
      <c r="BZ12" s="757"/>
      <c r="CA12" s="757"/>
      <c r="CB12" s="757"/>
      <c r="CC12" s="757"/>
      <c r="CD12" s="757"/>
      <c r="CE12" s="757"/>
      <c r="CF12" s="757"/>
      <c r="CG12" s="758"/>
      <c r="CH12" s="769">
        <v>13</v>
      </c>
      <c r="CI12" s="770"/>
      <c r="CJ12" s="770"/>
      <c r="CK12" s="770"/>
      <c r="CL12" s="771"/>
      <c r="CM12" s="769">
        <v>75</v>
      </c>
      <c r="CN12" s="770"/>
      <c r="CO12" s="770"/>
      <c r="CP12" s="770"/>
      <c r="CQ12" s="771"/>
      <c r="CR12" s="769">
        <v>30</v>
      </c>
      <c r="CS12" s="770"/>
      <c r="CT12" s="770"/>
      <c r="CU12" s="770"/>
      <c r="CV12" s="771"/>
      <c r="CW12" s="769" t="s">
        <v>559</v>
      </c>
      <c r="CX12" s="770"/>
      <c r="CY12" s="770"/>
      <c r="CZ12" s="770"/>
      <c r="DA12" s="771"/>
      <c r="DB12" s="769" t="s">
        <v>535</v>
      </c>
      <c r="DC12" s="770"/>
      <c r="DD12" s="770"/>
      <c r="DE12" s="770"/>
      <c r="DF12" s="771"/>
      <c r="DG12" s="769" t="s">
        <v>535</v>
      </c>
      <c r="DH12" s="770"/>
      <c r="DI12" s="770"/>
      <c r="DJ12" s="770"/>
      <c r="DK12" s="771"/>
      <c r="DL12" s="769" t="s">
        <v>535</v>
      </c>
      <c r="DM12" s="770"/>
      <c r="DN12" s="770"/>
      <c r="DO12" s="770"/>
      <c r="DP12" s="771"/>
      <c r="DQ12" s="769" t="s">
        <v>535</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10685</v>
      </c>
      <c r="R23" s="782"/>
      <c r="S23" s="782"/>
      <c r="T23" s="782"/>
      <c r="U23" s="782"/>
      <c r="V23" s="782">
        <v>10446</v>
      </c>
      <c r="W23" s="782"/>
      <c r="X23" s="782"/>
      <c r="Y23" s="782"/>
      <c r="Z23" s="782"/>
      <c r="AA23" s="782">
        <v>239</v>
      </c>
      <c r="AB23" s="782"/>
      <c r="AC23" s="782"/>
      <c r="AD23" s="782"/>
      <c r="AE23" s="783"/>
      <c r="AF23" s="784">
        <v>129</v>
      </c>
      <c r="AG23" s="782"/>
      <c r="AH23" s="782"/>
      <c r="AI23" s="782"/>
      <c r="AJ23" s="785"/>
      <c r="AK23" s="786"/>
      <c r="AL23" s="787"/>
      <c r="AM23" s="787"/>
      <c r="AN23" s="787"/>
      <c r="AO23" s="787"/>
      <c r="AP23" s="782">
        <v>10882</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1492</v>
      </c>
      <c r="R28" s="811"/>
      <c r="S28" s="811"/>
      <c r="T28" s="811"/>
      <c r="U28" s="811"/>
      <c r="V28" s="811">
        <v>1404</v>
      </c>
      <c r="W28" s="811"/>
      <c r="X28" s="811"/>
      <c r="Y28" s="811"/>
      <c r="Z28" s="811"/>
      <c r="AA28" s="811">
        <v>88</v>
      </c>
      <c r="AB28" s="811"/>
      <c r="AC28" s="811"/>
      <c r="AD28" s="811"/>
      <c r="AE28" s="812"/>
      <c r="AF28" s="813">
        <v>88</v>
      </c>
      <c r="AG28" s="811"/>
      <c r="AH28" s="811"/>
      <c r="AI28" s="811"/>
      <c r="AJ28" s="814"/>
      <c r="AK28" s="815">
        <v>107</v>
      </c>
      <c r="AL28" s="806"/>
      <c r="AM28" s="806"/>
      <c r="AN28" s="806"/>
      <c r="AO28" s="806"/>
      <c r="AP28" s="806" t="s">
        <v>560</v>
      </c>
      <c r="AQ28" s="806"/>
      <c r="AR28" s="806"/>
      <c r="AS28" s="806"/>
      <c r="AT28" s="806"/>
      <c r="AU28" s="806" t="s">
        <v>560</v>
      </c>
      <c r="AV28" s="806"/>
      <c r="AW28" s="806"/>
      <c r="AX28" s="806"/>
      <c r="AY28" s="806"/>
      <c r="AZ28" s="807" t="s">
        <v>562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1369</v>
      </c>
      <c r="R29" s="747"/>
      <c r="S29" s="747"/>
      <c r="T29" s="747"/>
      <c r="U29" s="747"/>
      <c r="V29" s="747">
        <v>1367</v>
      </c>
      <c r="W29" s="747"/>
      <c r="X29" s="747"/>
      <c r="Y29" s="747"/>
      <c r="Z29" s="747"/>
      <c r="AA29" s="747">
        <v>2</v>
      </c>
      <c r="AB29" s="747"/>
      <c r="AC29" s="747"/>
      <c r="AD29" s="747"/>
      <c r="AE29" s="748"/>
      <c r="AF29" s="749">
        <v>2</v>
      </c>
      <c r="AG29" s="750"/>
      <c r="AH29" s="750"/>
      <c r="AI29" s="750"/>
      <c r="AJ29" s="751"/>
      <c r="AK29" s="818">
        <v>203</v>
      </c>
      <c r="AL29" s="819"/>
      <c r="AM29" s="819"/>
      <c r="AN29" s="819"/>
      <c r="AO29" s="819"/>
      <c r="AP29" s="819" t="s">
        <v>560</v>
      </c>
      <c r="AQ29" s="819"/>
      <c r="AR29" s="819"/>
      <c r="AS29" s="819"/>
      <c r="AT29" s="819"/>
      <c r="AU29" s="819" t="s">
        <v>560</v>
      </c>
      <c r="AV29" s="819"/>
      <c r="AW29" s="819"/>
      <c r="AX29" s="819"/>
      <c r="AY29" s="819"/>
      <c r="AZ29" s="820" t="s">
        <v>563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301</v>
      </c>
      <c r="R30" s="747"/>
      <c r="S30" s="747"/>
      <c r="T30" s="747"/>
      <c r="U30" s="747"/>
      <c r="V30" s="747">
        <v>301</v>
      </c>
      <c r="W30" s="747"/>
      <c r="X30" s="747"/>
      <c r="Y30" s="747"/>
      <c r="Z30" s="747"/>
      <c r="AA30" s="747">
        <v>0</v>
      </c>
      <c r="AB30" s="747"/>
      <c r="AC30" s="747"/>
      <c r="AD30" s="747"/>
      <c r="AE30" s="748"/>
      <c r="AF30" s="749">
        <v>0</v>
      </c>
      <c r="AG30" s="750"/>
      <c r="AH30" s="750"/>
      <c r="AI30" s="750"/>
      <c r="AJ30" s="751"/>
      <c r="AK30" s="818">
        <v>219</v>
      </c>
      <c r="AL30" s="819"/>
      <c r="AM30" s="819"/>
      <c r="AN30" s="819"/>
      <c r="AO30" s="819"/>
      <c r="AP30" s="819" t="s">
        <v>560</v>
      </c>
      <c r="AQ30" s="819"/>
      <c r="AR30" s="819"/>
      <c r="AS30" s="819"/>
      <c r="AT30" s="819"/>
      <c r="AU30" s="819" t="s">
        <v>560</v>
      </c>
      <c r="AV30" s="819"/>
      <c r="AW30" s="819"/>
      <c r="AX30" s="819"/>
      <c r="AY30" s="819"/>
      <c r="AZ30" s="820" t="s">
        <v>563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369</v>
      </c>
      <c r="R31" s="747"/>
      <c r="S31" s="747"/>
      <c r="T31" s="747"/>
      <c r="U31" s="747"/>
      <c r="V31" s="747">
        <v>487</v>
      </c>
      <c r="W31" s="747"/>
      <c r="X31" s="747"/>
      <c r="Y31" s="747"/>
      <c r="Z31" s="747"/>
      <c r="AA31" s="747">
        <v>-118</v>
      </c>
      <c r="AB31" s="747"/>
      <c r="AC31" s="747"/>
      <c r="AD31" s="747"/>
      <c r="AE31" s="748"/>
      <c r="AF31" s="749">
        <v>249</v>
      </c>
      <c r="AG31" s="750"/>
      <c r="AH31" s="750"/>
      <c r="AI31" s="750"/>
      <c r="AJ31" s="751"/>
      <c r="AK31" s="818">
        <v>129</v>
      </c>
      <c r="AL31" s="819"/>
      <c r="AM31" s="819"/>
      <c r="AN31" s="819"/>
      <c r="AO31" s="819"/>
      <c r="AP31" s="819">
        <v>105</v>
      </c>
      <c r="AQ31" s="819"/>
      <c r="AR31" s="819"/>
      <c r="AS31" s="819"/>
      <c r="AT31" s="819"/>
      <c r="AU31" s="819">
        <v>95</v>
      </c>
      <c r="AV31" s="819"/>
      <c r="AW31" s="819"/>
      <c r="AX31" s="819"/>
      <c r="AY31" s="819"/>
      <c r="AZ31" s="820" t="s">
        <v>535</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1903</v>
      </c>
      <c r="R32" s="747"/>
      <c r="S32" s="747"/>
      <c r="T32" s="747"/>
      <c r="U32" s="747"/>
      <c r="V32" s="747">
        <v>1863</v>
      </c>
      <c r="W32" s="747"/>
      <c r="X32" s="747"/>
      <c r="Y32" s="747"/>
      <c r="Z32" s="747"/>
      <c r="AA32" s="747">
        <v>39</v>
      </c>
      <c r="AB32" s="747"/>
      <c r="AC32" s="747"/>
      <c r="AD32" s="747"/>
      <c r="AE32" s="748"/>
      <c r="AF32" s="749">
        <v>39</v>
      </c>
      <c r="AG32" s="750"/>
      <c r="AH32" s="750"/>
      <c r="AI32" s="750"/>
      <c r="AJ32" s="751"/>
      <c r="AK32" s="818">
        <v>462</v>
      </c>
      <c r="AL32" s="819"/>
      <c r="AM32" s="819"/>
      <c r="AN32" s="819"/>
      <c r="AO32" s="819"/>
      <c r="AP32" s="819">
        <v>4128</v>
      </c>
      <c r="AQ32" s="819"/>
      <c r="AR32" s="819"/>
      <c r="AS32" s="819"/>
      <c r="AT32" s="819"/>
      <c r="AU32" s="819">
        <v>2981</v>
      </c>
      <c r="AV32" s="819"/>
      <c r="AW32" s="819"/>
      <c r="AX32" s="819"/>
      <c r="AY32" s="819"/>
      <c r="AZ32" s="820" t="s">
        <v>535</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337</v>
      </c>
      <c r="R33" s="747"/>
      <c r="S33" s="747"/>
      <c r="T33" s="747"/>
      <c r="U33" s="747"/>
      <c r="V33" s="747">
        <v>325</v>
      </c>
      <c r="W33" s="747"/>
      <c r="X33" s="747"/>
      <c r="Y33" s="747"/>
      <c r="Z33" s="747"/>
      <c r="AA33" s="747">
        <v>11</v>
      </c>
      <c r="AB33" s="747"/>
      <c r="AC33" s="747"/>
      <c r="AD33" s="747"/>
      <c r="AE33" s="748"/>
      <c r="AF33" s="749">
        <v>4</v>
      </c>
      <c r="AG33" s="750"/>
      <c r="AH33" s="750"/>
      <c r="AI33" s="750"/>
      <c r="AJ33" s="751"/>
      <c r="AK33" s="818">
        <v>189</v>
      </c>
      <c r="AL33" s="819"/>
      <c r="AM33" s="819"/>
      <c r="AN33" s="819"/>
      <c r="AO33" s="819"/>
      <c r="AP33" s="819">
        <v>928</v>
      </c>
      <c r="AQ33" s="819"/>
      <c r="AR33" s="819"/>
      <c r="AS33" s="819"/>
      <c r="AT33" s="819"/>
      <c r="AU33" s="819">
        <v>928</v>
      </c>
      <c r="AV33" s="819"/>
      <c r="AW33" s="819"/>
      <c r="AX33" s="819"/>
      <c r="AY33" s="819"/>
      <c r="AZ33" s="820" t="s">
        <v>535</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383</v>
      </c>
      <c r="AG63" s="830"/>
      <c r="AH63" s="830"/>
      <c r="AI63" s="830"/>
      <c r="AJ63" s="831"/>
      <c r="AK63" s="832"/>
      <c r="AL63" s="827"/>
      <c r="AM63" s="827"/>
      <c r="AN63" s="827"/>
      <c r="AO63" s="827"/>
      <c r="AP63" s="830">
        <v>5161</v>
      </c>
      <c r="AQ63" s="830"/>
      <c r="AR63" s="830"/>
      <c r="AS63" s="830"/>
      <c r="AT63" s="830"/>
      <c r="AU63" s="830">
        <v>4003</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394</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209</v>
      </c>
      <c r="R68" s="854"/>
      <c r="S68" s="854"/>
      <c r="T68" s="854"/>
      <c r="U68" s="854"/>
      <c r="V68" s="854">
        <v>180</v>
      </c>
      <c r="W68" s="854"/>
      <c r="X68" s="854"/>
      <c r="Y68" s="854"/>
      <c r="Z68" s="854"/>
      <c r="AA68" s="854">
        <v>28</v>
      </c>
      <c r="AB68" s="854"/>
      <c r="AC68" s="854"/>
      <c r="AD68" s="854"/>
      <c r="AE68" s="854"/>
      <c r="AF68" s="854">
        <v>28</v>
      </c>
      <c r="AG68" s="854"/>
      <c r="AH68" s="854"/>
      <c r="AI68" s="854"/>
      <c r="AJ68" s="854"/>
      <c r="AK68" s="854" t="s">
        <v>561</v>
      </c>
      <c r="AL68" s="854"/>
      <c r="AM68" s="854"/>
      <c r="AN68" s="854"/>
      <c r="AO68" s="854"/>
      <c r="AP68" s="854">
        <v>133</v>
      </c>
      <c r="AQ68" s="854"/>
      <c r="AR68" s="854"/>
      <c r="AS68" s="854"/>
      <c r="AT68" s="854"/>
      <c r="AU68" s="854">
        <v>64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1483</v>
      </c>
      <c r="R69" s="819"/>
      <c r="S69" s="819"/>
      <c r="T69" s="819"/>
      <c r="U69" s="819"/>
      <c r="V69" s="819">
        <v>1463</v>
      </c>
      <c r="W69" s="819"/>
      <c r="X69" s="819"/>
      <c r="Y69" s="819"/>
      <c r="Z69" s="819"/>
      <c r="AA69" s="819">
        <v>20</v>
      </c>
      <c r="AB69" s="819"/>
      <c r="AC69" s="819"/>
      <c r="AD69" s="819"/>
      <c r="AE69" s="819"/>
      <c r="AF69" s="819">
        <v>20</v>
      </c>
      <c r="AG69" s="819"/>
      <c r="AH69" s="819"/>
      <c r="AI69" s="819"/>
      <c r="AJ69" s="819"/>
      <c r="AK69" s="819">
        <v>15</v>
      </c>
      <c r="AL69" s="819"/>
      <c r="AM69" s="819"/>
      <c r="AN69" s="819"/>
      <c r="AO69" s="819"/>
      <c r="AP69" s="819">
        <v>343</v>
      </c>
      <c r="AQ69" s="819"/>
      <c r="AR69" s="819"/>
      <c r="AS69" s="819"/>
      <c r="AT69" s="819"/>
      <c r="AU69" s="819">
        <v>95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1029</v>
      </c>
      <c r="R70" s="819"/>
      <c r="S70" s="819"/>
      <c r="T70" s="819"/>
      <c r="U70" s="819"/>
      <c r="V70" s="819">
        <v>1019</v>
      </c>
      <c r="W70" s="819"/>
      <c r="X70" s="819"/>
      <c r="Y70" s="819"/>
      <c r="Z70" s="819"/>
      <c r="AA70" s="819">
        <v>11</v>
      </c>
      <c r="AB70" s="819"/>
      <c r="AC70" s="819"/>
      <c r="AD70" s="819"/>
      <c r="AE70" s="819"/>
      <c r="AF70" s="819">
        <v>11</v>
      </c>
      <c r="AG70" s="819"/>
      <c r="AH70" s="819"/>
      <c r="AI70" s="819"/>
      <c r="AJ70" s="819"/>
      <c r="AK70" s="819">
        <v>63</v>
      </c>
      <c r="AL70" s="819"/>
      <c r="AM70" s="819"/>
      <c r="AN70" s="819"/>
      <c r="AO70" s="819"/>
      <c r="AP70" s="819">
        <v>64</v>
      </c>
      <c r="AQ70" s="819"/>
      <c r="AR70" s="819"/>
      <c r="AS70" s="819"/>
      <c r="AT70" s="819"/>
      <c r="AU70" s="819">
        <v>25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111</v>
      </c>
      <c r="R71" s="819"/>
      <c r="S71" s="819"/>
      <c r="T71" s="819"/>
      <c r="U71" s="819"/>
      <c r="V71" s="819">
        <v>108</v>
      </c>
      <c r="W71" s="819"/>
      <c r="X71" s="819"/>
      <c r="Y71" s="819"/>
      <c r="Z71" s="819"/>
      <c r="AA71" s="819">
        <v>3</v>
      </c>
      <c r="AB71" s="819"/>
      <c r="AC71" s="819"/>
      <c r="AD71" s="819"/>
      <c r="AE71" s="819"/>
      <c r="AF71" s="819">
        <v>3</v>
      </c>
      <c r="AG71" s="819"/>
      <c r="AH71" s="819"/>
      <c r="AI71" s="819"/>
      <c r="AJ71" s="819"/>
      <c r="AK71" s="819">
        <v>10</v>
      </c>
      <c r="AL71" s="819"/>
      <c r="AM71" s="819"/>
      <c r="AN71" s="819"/>
      <c r="AO71" s="819"/>
      <c r="AP71" s="819" t="s">
        <v>560</v>
      </c>
      <c r="AQ71" s="819"/>
      <c r="AR71" s="819"/>
      <c r="AS71" s="819"/>
      <c r="AT71" s="819"/>
      <c r="AU71" s="819" t="s">
        <v>560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556</v>
      </c>
      <c r="C72" s="862"/>
      <c r="D72" s="862"/>
      <c r="E72" s="862"/>
      <c r="F72" s="862"/>
      <c r="G72" s="862"/>
      <c r="H72" s="862"/>
      <c r="I72" s="862"/>
      <c r="J72" s="862"/>
      <c r="K72" s="862"/>
      <c r="L72" s="862"/>
      <c r="M72" s="862"/>
      <c r="N72" s="862"/>
      <c r="O72" s="862"/>
      <c r="P72" s="863"/>
      <c r="Q72" s="864">
        <v>394</v>
      </c>
      <c r="R72" s="819"/>
      <c r="S72" s="819"/>
      <c r="T72" s="819"/>
      <c r="U72" s="819"/>
      <c r="V72" s="819">
        <v>344</v>
      </c>
      <c r="W72" s="819"/>
      <c r="X72" s="819"/>
      <c r="Y72" s="819"/>
      <c r="Z72" s="819"/>
      <c r="AA72" s="819">
        <v>50</v>
      </c>
      <c r="AB72" s="819"/>
      <c r="AC72" s="819"/>
      <c r="AD72" s="819"/>
      <c r="AE72" s="819"/>
      <c r="AF72" s="819">
        <v>50</v>
      </c>
      <c r="AG72" s="819"/>
      <c r="AH72" s="819"/>
      <c r="AI72" s="819"/>
      <c r="AJ72" s="819"/>
      <c r="AK72" s="819">
        <v>17</v>
      </c>
      <c r="AL72" s="819"/>
      <c r="AM72" s="819"/>
      <c r="AN72" s="819"/>
      <c r="AO72" s="819"/>
      <c r="AP72" s="819" t="s">
        <v>560</v>
      </c>
      <c r="AQ72" s="819"/>
      <c r="AR72" s="819"/>
      <c r="AS72" s="819"/>
      <c r="AT72" s="819"/>
      <c r="AU72" s="819" t="s">
        <v>560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420</v>
      </c>
      <c r="R73" s="819"/>
      <c r="S73" s="819"/>
      <c r="T73" s="819"/>
      <c r="U73" s="819"/>
      <c r="V73" s="819">
        <v>405</v>
      </c>
      <c r="W73" s="819"/>
      <c r="X73" s="819"/>
      <c r="Y73" s="819"/>
      <c r="Z73" s="819"/>
      <c r="AA73" s="819">
        <v>14</v>
      </c>
      <c r="AB73" s="819"/>
      <c r="AC73" s="819"/>
      <c r="AD73" s="819"/>
      <c r="AE73" s="819"/>
      <c r="AF73" s="819">
        <v>14</v>
      </c>
      <c r="AG73" s="819"/>
      <c r="AH73" s="819"/>
      <c r="AI73" s="819"/>
      <c r="AJ73" s="819"/>
      <c r="AK73" s="819">
        <v>82</v>
      </c>
      <c r="AL73" s="819"/>
      <c r="AM73" s="819"/>
      <c r="AN73" s="819"/>
      <c r="AO73" s="819"/>
      <c r="AP73" s="819" t="s">
        <v>560</v>
      </c>
      <c r="AQ73" s="819"/>
      <c r="AR73" s="819"/>
      <c r="AS73" s="819"/>
      <c r="AT73" s="819"/>
      <c r="AU73" s="819" t="s">
        <v>560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541</v>
      </c>
      <c r="C74" s="862"/>
      <c r="D74" s="862"/>
      <c r="E74" s="862"/>
      <c r="F74" s="862"/>
      <c r="G74" s="862"/>
      <c r="H74" s="862"/>
      <c r="I74" s="862"/>
      <c r="J74" s="862"/>
      <c r="K74" s="862"/>
      <c r="L74" s="862"/>
      <c r="M74" s="862"/>
      <c r="N74" s="862"/>
      <c r="O74" s="862"/>
      <c r="P74" s="863"/>
      <c r="Q74" s="864">
        <v>6565</v>
      </c>
      <c r="R74" s="819"/>
      <c r="S74" s="819"/>
      <c r="T74" s="819"/>
      <c r="U74" s="819"/>
      <c r="V74" s="819">
        <v>6261</v>
      </c>
      <c r="W74" s="819"/>
      <c r="X74" s="819"/>
      <c r="Y74" s="819"/>
      <c r="Z74" s="819"/>
      <c r="AA74" s="819">
        <v>304</v>
      </c>
      <c r="AB74" s="819"/>
      <c r="AC74" s="819"/>
      <c r="AD74" s="819"/>
      <c r="AE74" s="819"/>
      <c r="AF74" s="819">
        <v>304</v>
      </c>
      <c r="AG74" s="819"/>
      <c r="AH74" s="819"/>
      <c r="AI74" s="819"/>
      <c r="AJ74" s="819"/>
      <c r="AK74" s="819">
        <v>16</v>
      </c>
      <c r="AL74" s="819"/>
      <c r="AM74" s="819"/>
      <c r="AN74" s="819"/>
      <c r="AO74" s="819"/>
      <c r="AP74" s="819" t="s">
        <v>560</v>
      </c>
      <c r="AQ74" s="819"/>
      <c r="AR74" s="819"/>
      <c r="AS74" s="819"/>
      <c r="AT74" s="819"/>
      <c r="AU74" s="819" t="s">
        <v>560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7">
        <v>66</v>
      </c>
      <c r="R75" s="868"/>
      <c r="S75" s="868"/>
      <c r="T75" s="868"/>
      <c r="U75" s="818"/>
      <c r="V75" s="869">
        <v>65</v>
      </c>
      <c r="W75" s="868"/>
      <c r="X75" s="868"/>
      <c r="Y75" s="868"/>
      <c r="Z75" s="818"/>
      <c r="AA75" s="869">
        <v>1</v>
      </c>
      <c r="AB75" s="868"/>
      <c r="AC75" s="868"/>
      <c r="AD75" s="868"/>
      <c r="AE75" s="818"/>
      <c r="AF75" s="869">
        <v>1</v>
      </c>
      <c r="AG75" s="868"/>
      <c r="AH75" s="868"/>
      <c r="AI75" s="868"/>
      <c r="AJ75" s="818"/>
      <c r="AK75" s="869" t="s">
        <v>561</v>
      </c>
      <c r="AL75" s="868"/>
      <c r="AM75" s="868"/>
      <c r="AN75" s="868"/>
      <c r="AO75" s="818"/>
      <c r="AP75" s="819" t="s">
        <v>560</v>
      </c>
      <c r="AQ75" s="819"/>
      <c r="AR75" s="819"/>
      <c r="AS75" s="819"/>
      <c r="AT75" s="819"/>
      <c r="AU75" s="819" t="s">
        <v>560</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543</v>
      </c>
      <c r="C76" s="862"/>
      <c r="D76" s="862"/>
      <c r="E76" s="862"/>
      <c r="F76" s="862"/>
      <c r="G76" s="862"/>
      <c r="H76" s="862"/>
      <c r="I76" s="862"/>
      <c r="J76" s="862"/>
      <c r="K76" s="862"/>
      <c r="L76" s="862"/>
      <c r="M76" s="862"/>
      <c r="N76" s="862"/>
      <c r="O76" s="862"/>
      <c r="P76" s="863"/>
      <c r="Q76" s="867">
        <v>64</v>
      </c>
      <c r="R76" s="868"/>
      <c r="S76" s="868"/>
      <c r="T76" s="868"/>
      <c r="U76" s="818"/>
      <c r="V76" s="869">
        <v>64</v>
      </c>
      <c r="W76" s="868"/>
      <c r="X76" s="868"/>
      <c r="Y76" s="868"/>
      <c r="Z76" s="818"/>
      <c r="AA76" s="869">
        <v>1</v>
      </c>
      <c r="AB76" s="868"/>
      <c r="AC76" s="868"/>
      <c r="AD76" s="868"/>
      <c r="AE76" s="818"/>
      <c r="AF76" s="869">
        <v>1</v>
      </c>
      <c r="AG76" s="868"/>
      <c r="AH76" s="868"/>
      <c r="AI76" s="868"/>
      <c r="AJ76" s="818"/>
      <c r="AK76" s="869" t="s">
        <v>561</v>
      </c>
      <c r="AL76" s="868"/>
      <c r="AM76" s="868"/>
      <c r="AN76" s="868"/>
      <c r="AO76" s="818"/>
      <c r="AP76" s="819" t="s">
        <v>560</v>
      </c>
      <c r="AQ76" s="819"/>
      <c r="AR76" s="819"/>
      <c r="AS76" s="819"/>
      <c r="AT76" s="819"/>
      <c r="AU76" s="819" t="s">
        <v>560</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544</v>
      </c>
      <c r="C77" s="862"/>
      <c r="D77" s="862"/>
      <c r="E77" s="862"/>
      <c r="F77" s="862"/>
      <c r="G77" s="862"/>
      <c r="H77" s="862"/>
      <c r="I77" s="862"/>
      <c r="J77" s="862"/>
      <c r="K77" s="862"/>
      <c r="L77" s="862"/>
      <c r="M77" s="862"/>
      <c r="N77" s="862"/>
      <c r="O77" s="862"/>
      <c r="P77" s="863"/>
      <c r="Q77" s="867">
        <v>7</v>
      </c>
      <c r="R77" s="868"/>
      <c r="S77" s="868"/>
      <c r="T77" s="868"/>
      <c r="U77" s="818"/>
      <c r="V77" s="869">
        <v>5</v>
      </c>
      <c r="W77" s="868"/>
      <c r="X77" s="868"/>
      <c r="Y77" s="868"/>
      <c r="Z77" s="818"/>
      <c r="AA77" s="869">
        <v>2</v>
      </c>
      <c r="AB77" s="868"/>
      <c r="AC77" s="868"/>
      <c r="AD77" s="868"/>
      <c r="AE77" s="818"/>
      <c r="AF77" s="869">
        <v>2</v>
      </c>
      <c r="AG77" s="868"/>
      <c r="AH77" s="868"/>
      <c r="AI77" s="868"/>
      <c r="AJ77" s="818"/>
      <c r="AK77" s="869" t="s">
        <v>560</v>
      </c>
      <c r="AL77" s="868"/>
      <c r="AM77" s="868"/>
      <c r="AN77" s="868"/>
      <c r="AO77" s="818"/>
      <c r="AP77" s="819" t="s">
        <v>560</v>
      </c>
      <c r="AQ77" s="819"/>
      <c r="AR77" s="819"/>
      <c r="AS77" s="819"/>
      <c r="AT77" s="819"/>
      <c r="AU77" s="819" t="s">
        <v>560</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545</v>
      </c>
      <c r="C78" s="862"/>
      <c r="D78" s="862"/>
      <c r="E78" s="862"/>
      <c r="F78" s="862"/>
      <c r="G78" s="862"/>
      <c r="H78" s="862"/>
      <c r="I78" s="862"/>
      <c r="J78" s="862"/>
      <c r="K78" s="862"/>
      <c r="L78" s="862"/>
      <c r="M78" s="862"/>
      <c r="N78" s="862"/>
      <c r="O78" s="862"/>
      <c r="P78" s="863"/>
      <c r="Q78" s="864">
        <v>4</v>
      </c>
      <c r="R78" s="819"/>
      <c r="S78" s="819"/>
      <c r="T78" s="819"/>
      <c r="U78" s="819"/>
      <c r="V78" s="819">
        <v>2</v>
      </c>
      <c r="W78" s="819"/>
      <c r="X78" s="819"/>
      <c r="Y78" s="819"/>
      <c r="Z78" s="819"/>
      <c r="AA78" s="819">
        <v>3</v>
      </c>
      <c r="AB78" s="819"/>
      <c r="AC78" s="819"/>
      <c r="AD78" s="819"/>
      <c r="AE78" s="819"/>
      <c r="AF78" s="819">
        <v>3</v>
      </c>
      <c r="AG78" s="819"/>
      <c r="AH78" s="819"/>
      <c r="AI78" s="819"/>
      <c r="AJ78" s="819"/>
      <c r="AK78" s="819">
        <v>0</v>
      </c>
      <c r="AL78" s="819"/>
      <c r="AM78" s="819"/>
      <c r="AN78" s="819"/>
      <c r="AO78" s="819"/>
      <c r="AP78" s="819" t="s">
        <v>560</v>
      </c>
      <c r="AQ78" s="819"/>
      <c r="AR78" s="819"/>
      <c r="AS78" s="819"/>
      <c r="AT78" s="819"/>
      <c r="AU78" s="819" t="s">
        <v>560</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546</v>
      </c>
      <c r="C79" s="862"/>
      <c r="D79" s="862"/>
      <c r="E79" s="862"/>
      <c r="F79" s="862"/>
      <c r="G79" s="862"/>
      <c r="H79" s="862"/>
      <c r="I79" s="862"/>
      <c r="J79" s="862"/>
      <c r="K79" s="862"/>
      <c r="L79" s="862"/>
      <c r="M79" s="862"/>
      <c r="N79" s="862"/>
      <c r="O79" s="862"/>
      <c r="P79" s="863"/>
      <c r="Q79" s="864">
        <v>907</v>
      </c>
      <c r="R79" s="819"/>
      <c r="S79" s="819"/>
      <c r="T79" s="819"/>
      <c r="U79" s="819"/>
      <c r="V79" s="819">
        <v>907</v>
      </c>
      <c r="W79" s="819"/>
      <c r="X79" s="819"/>
      <c r="Y79" s="819"/>
      <c r="Z79" s="819"/>
      <c r="AA79" s="819">
        <v>0</v>
      </c>
      <c r="AB79" s="819"/>
      <c r="AC79" s="819"/>
      <c r="AD79" s="819"/>
      <c r="AE79" s="819"/>
      <c r="AF79" s="819">
        <v>0</v>
      </c>
      <c r="AG79" s="819"/>
      <c r="AH79" s="819"/>
      <c r="AI79" s="819"/>
      <c r="AJ79" s="819"/>
      <c r="AK79" s="819" t="s">
        <v>560</v>
      </c>
      <c r="AL79" s="819"/>
      <c r="AM79" s="819"/>
      <c r="AN79" s="819"/>
      <c r="AO79" s="819"/>
      <c r="AP79" s="819">
        <v>1903</v>
      </c>
      <c r="AQ79" s="819"/>
      <c r="AR79" s="819"/>
      <c r="AS79" s="819"/>
      <c r="AT79" s="819"/>
      <c r="AU79" s="819">
        <v>97</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558</v>
      </c>
      <c r="C80" s="862"/>
      <c r="D80" s="862"/>
      <c r="E80" s="862"/>
      <c r="F80" s="862"/>
      <c r="G80" s="862"/>
      <c r="H80" s="862"/>
      <c r="I80" s="862"/>
      <c r="J80" s="862"/>
      <c r="K80" s="862"/>
      <c r="L80" s="862"/>
      <c r="M80" s="862"/>
      <c r="N80" s="862"/>
      <c r="O80" s="862"/>
      <c r="P80" s="863"/>
      <c r="Q80" s="864">
        <v>300</v>
      </c>
      <c r="R80" s="819"/>
      <c r="S80" s="819"/>
      <c r="T80" s="819"/>
      <c r="U80" s="819"/>
      <c r="V80" s="819">
        <v>225</v>
      </c>
      <c r="W80" s="819"/>
      <c r="X80" s="819"/>
      <c r="Y80" s="819"/>
      <c r="Z80" s="819"/>
      <c r="AA80" s="819">
        <v>74</v>
      </c>
      <c r="AB80" s="819"/>
      <c r="AC80" s="819"/>
      <c r="AD80" s="819"/>
      <c r="AE80" s="819"/>
      <c r="AF80" s="819">
        <v>74</v>
      </c>
      <c r="AG80" s="819"/>
      <c r="AH80" s="819"/>
      <c r="AI80" s="819"/>
      <c r="AJ80" s="819"/>
      <c r="AK80" s="819" t="s">
        <v>560</v>
      </c>
      <c r="AL80" s="819"/>
      <c r="AM80" s="819"/>
      <c r="AN80" s="819"/>
      <c r="AO80" s="819"/>
      <c r="AP80" s="819" t="s">
        <v>560</v>
      </c>
      <c r="AQ80" s="819"/>
      <c r="AR80" s="819"/>
      <c r="AS80" s="819"/>
      <c r="AT80" s="819"/>
      <c r="AU80" s="819" t="s">
        <v>560</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557</v>
      </c>
      <c r="C81" s="862"/>
      <c r="D81" s="862"/>
      <c r="E81" s="862"/>
      <c r="F81" s="862"/>
      <c r="G81" s="862"/>
      <c r="H81" s="862"/>
      <c r="I81" s="862"/>
      <c r="J81" s="862"/>
      <c r="K81" s="862"/>
      <c r="L81" s="862"/>
      <c r="M81" s="862"/>
      <c r="N81" s="862"/>
      <c r="O81" s="862"/>
      <c r="P81" s="863"/>
      <c r="Q81" s="864">
        <v>63</v>
      </c>
      <c r="R81" s="819"/>
      <c r="S81" s="819"/>
      <c r="T81" s="819"/>
      <c r="U81" s="819"/>
      <c r="V81" s="819">
        <v>4</v>
      </c>
      <c r="W81" s="819"/>
      <c r="X81" s="819"/>
      <c r="Y81" s="819"/>
      <c r="Z81" s="819"/>
      <c r="AA81" s="819">
        <v>59</v>
      </c>
      <c r="AB81" s="819"/>
      <c r="AC81" s="819"/>
      <c r="AD81" s="819"/>
      <c r="AE81" s="819"/>
      <c r="AF81" s="819">
        <v>59</v>
      </c>
      <c r="AG81" s="819"/>
      <c r="AH81" s="819"/>
      <c r="AI81" s="819"/>
      <c r="AJ81" s="819"/>
      <c r="AK81" s="819">
        <v>63</v>
      </c>
      <c r="AL81" s="819"/>
      <c r="AM81" s="819"/>
      <c r="AN81" s="819"/>
      <c r="AO81" s="819"/>
      <c r="AP81" s="819" t="s">
        <v>561</v>
      </c>
      <c r="AQ81" s="819"/>
      <c r="AR81" s="819"/>
      <c r="AS81" s="819"/>
      <c r="AT81" s="819"/>
      <c r="AU81" s="819" t="s">
        <v>560</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547</v>
      </c>
      <c r="C82" s="862"/>
      <c r="D82" s="862"/>
      <c r="E82" s="862"/>
      <c r="F82" s="862"/>
      <c r="G82" s="862"/>
      <c r="H82" s="862"/>
      <c r="I82" s="862"/>
      <c r="J82" s="862"/>
      <c r="K82" s="862"/>
      <c r="L82" s="862"/>
      <c r="M82" s="862"/>
      <c r="N82" s="862"/>
      <c r="O82" s="862"/>
      <c r="P82" s="863"/>
      <c r="Q82" s="864">
        <v>169</v>
      </c>
      <c r="R82" s="819"/>
      <c r="S82" s="819"/>
      <c r="T82" s="819"/>
      <c r="U82" s="819"/>
      <c r="V82" s="819">
        <v>168</v>
      </c>
      <c r="W82" s="819"/>
      <c r="X82" s="819"/>
      <c r="Y82" s="819"/>
      <c r="Z82" s="819"/>
      <c r="AA82" s="819">
        <v>1</v>
      </c>
      <c r="AB82" s="819"/>
      <c r="AC82" s="819"/>
      <c r="AD82" s="819"/>
      <c r="AE82" s="819"/>
      <c r="AF82" s="819">
        <v>1</v>
      </c>
      <c r="AG82" s="819"/>
      <c r="AH82" s="819"/>
      <c r="AI82" s="819"/>
      <c r="AJ82" s="819"/>
      <c r="AK82" s="819">
        <v>1</v>
      </c>
      <c r="AL82" s="819"/>
      <c r="AM82" s="819"/>
      <c r="AN82" s="819"/>
      <c r="AO82" s="819"/>
      <c r="AP82" s="819" t="s">
        <v>560</v>
      </c>
      <c r="AQ82" s="819"/>
      <c r="AR82" s="819"/>
      <c r="AS82" s="819"/>
      <c r="AT82" s="819"/>
      <c r="AU82" s="819" t="s">
        <v>560</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548</v>
      </c>
      <c r="C83" s="862"/>
      <c r="D83" s="862"/>
      <c r="E83" s="862"/>
      <c r="F83" s="862"/>
      <c r="G83" s="862"/>
      <c r="H83" s="862"/>
      <c r="I83" s="862"/>
      <c r="J83" s="862"/>
      <c r="K83" s="862"/>
      <c r="L83" s="862"/>
      <c r="M83" s="862"/>
      <c r="N83" s="862"/>
      <c r="O83" s="862"/>
      <c r="P83" s="863"/>
      <c r="Q83" s="864">
        <v>199353</v>
      </c>
      <c r="R83" s="819"/>
      <c r="S83" s="819"/>
      <c r="T83" s="819"/>
      <c r="U83" s="819"/>
      <c r="V83" s="819">
        <v>190721</v>
      </c>
      <c r="W83" s="819"/>
      <c r="X83" s="819"/>
      <c r="Y83" s="819"/>
      <c r="Z83" s="819"/>
      <c r="AA83" s="819">
        <v>8632</v>
      </c>
      <c r="AB83" s="819"/>
      <c r="AC83" s="819"/>
      <c r="AD83" s="819"/>
      <c r="AE83" s="819"/>
      <c r="AF83" s="819">
        <v>8632</v>
      </c>
      <c r="AG83" s="819"/>
      <c r="AH83" s="819"/>
      <c r="AI83" s="819"/>
      <c r="AJ83" s="819"/>
      <c r="AK83" s="819">
        <v>1404</v>
      </c>
      <c r="AL83" s="819"/>
      <c r="AM83" s="819"/>
      <c r="AN83" s="819"/>
      <c r="AO83" s="819"/>
      <c r="AP83" s="819" t="s">
        <v>561</v>
      </c>
      <c r="AQ83" s="819"/>
      <c r="AR83" s="819"/>
      <c r="AS83" s="819"/>
      <c r="AT83" s="819"/>
      <c r="AU83" s="819" t="s">
        <v>560</v>
      </c>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549</v>
      </c>
      <c r="C84" s="862"/>
      <c r="D84" s="862"/>
      <c r="E84" s="862"/>
      <c r="F84" s="862"/>
      <c r="G84" s="862"/>
      <c r="H84" s="862"/>
      <c r="I84" s="862"/>
      <c r="J84" s="862"/>
      <c r="K84" s="862"/>
      <c r="L84" s="862"/>
      <c r="M84" s="862"/>
      <c r="N84" s="862"/>
      <c r="O84" s="862"/>
      <c r="P84" s="863"/>
      <c r="Q84" s="864">
        <v>473</v>
      </c>
      <c r="R84" s="819"/>
      <c r="S84" s="819"/>
      <c r="T84" s="819"/>
      <c r="U84" s="819"/>
      <c r="V84" s="819">
        <v>443</v>
      </c>
      <c r="W84" s="819"/>
      <c r="X84" s="819"/>
      <c r="Y84" s="819"/>
      <c r="Z84" s="819"/>
      <c r="AA84" s="819">
        <v>30</v>
      </c>
      <c r="AB84" s="819"/>
      <c r="AC84" s="819"/>
      <c r="AD84" s="819"/>
      <c r="AE84" s="819"/>
      <c r="AF84" s="819">
        <v>321</v>
      </c>
      <c r="AG84" s="819"/>
      <c r="AH84" s="819"/>
      <c r="AI84" s="819"/>
      <c r="AJ84" s="819"/>
      <c r="AK84" s="819" t="s">
        <v>560</v>
      </c>
      <c r="AL84" s="819"/>
      <c r="AM84" s="819"/>
      <c r="AN84" s="819"/>
      <c r="AO84" s="819"/>
      <c r="AP84" s="819" t="s">
        <v>561</v>
      </c>
      <c r="AQ84" s="819"/>
      <c r="AR84" s="819"/>
      <c r="AS84" s="819"/>
      <c r="AT84" s="819"/>
      <c r="AU84" s="819" t="s">
        <v>560</v>
      </c>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SUM(AF68:AJ87)</f>
        <v>9524</v>
      </c>
      <c r="AG88" s="830"/>
      <c r="AH88" s="830"/>
      <c r="AI88" s="830"/>
      <c r="AJ88" s="830"/>
      <c r="AK88" s="827"/>
      <c r="AL88" s="827"/>
      <c r="AM88" s="827"/>
      <c r="AN88" s="827"/>
      <c r="AO88" s="827"/>
      <c r="AP88" s="830">
        <f>SUM(AP68:AT87)</f>
        <v>2443</v>
      </c>
      <c r="AQ88" s="830"/>
      <c r="AR88" s="830"/>
      <c r="AS88" s="830"/>
      <c r="AT88" s="830"/>
      <c r="AU88" s="830">
        <f>SUM(AU68:AY87)</f>
        <v>281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275</v>
      </c>
      <c r="CS102" s="838"/>
      <c r="CT102" s="838"/>
      <c r="CU102" s="838"/>
      <c r="CV102" s="881"/>
      <c r="CW102" s="880">
        <v>25</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289</v>
      </c>
      <c r="AG109" s="883"/>
      <c r="AH109" s="883"/>
      <c r="AI109" s="883"/>
      <c r="AJ109" s="884"/>
      <c r="AK109" s="882" t="s">
        <v>288</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289</v>
      </c>
      <c r="BW109" s="883"/>
      <c r="BX109" s="883"/>
      <c r="BY109" s="883"/>
      <c r="BZ109" s="884"/>
      <c r="CA109" s="882" t="s">
        <v>288</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289</v>
      </c>
      <c r="DM109" s="883"/>
      <c r="DN109" s="883"/>
      <c r="DO109" s="883"/>
      <c r="DP109" s="884"/>
      <c r="DQ109" s="882" t="s">
        <v>288</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850905</v>
      </c>
      <c r="AB110" s="890"/>
      <c r="AC110" s="890"/>
      <c r="AD110" s="890"/>
      <c r="AE110" s="891"/>
      <c r="AF110" s="892">
        <v>853517</v>
      </c>
      <c r="AG110" s="890"/>
      <c r="AH110" s="890"/>
      <c r="AI110" s="890"/>
      <c r="AJ110" s="891"/>
      <c r="AK110" s="892">
        <v>880932</v>
      </c>
      <c r="AL110" s="890"/>
      <c r="AM110" s="890"/>
      <c r="AN110" s="890"/>
      <c r="AO110" s="891"/>
      <c r="AP110" s="893">
        <v>23.2</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8835284</v>
      </c>
      <c r="BR110" s="927"/>
      <c r="BS110" s="927"/>
      <c r="BT110" s="927"/>
      <c r="BU110" s="927"/>
      <c r="BV110" s="927">
        <v>9583633</v>
      </c>
      <c r="BW110" s="927"/>
      <c r="BX110" s="927"/>
      <c r="BY110" s="927"/>
      <c r="BZ110" s="927"/>
      <c r="CA110" s="927">
        <v>10882134</v>
      </c>
      <c r="CB110" s="927"/>
      <c r="CC110" s="927"/>
      <c r="CD110" s="927"/>
      <c r="CE110" s="927"/>
      <c r="CF110" s="941">
        <v>286.3</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3263986</v>
      </c>
      <c r="BR112" s="920"/>
      <c r="BS112" s="920"/>
      <c r="BT112" s="920"/>
      <c r="BU112" s="920"/>
      <c r="BV112" s="920">
        <v>3538646</v>
      </c>
      <c r="BW112" s="920"/>
      <c r="BX112" s="920"/>
      <c r="BY112" s="920"/>
      <c r="BZ112" s="920"/>
      <c r="CA112" s="920">
        <v>4004281</v>
      </c>
      <c r="CB112" s="920"/>
      <c r="CC112" s="920"/>
      <c r="CD112" s="920"/>
      <c r="CE112" s="920"/>
      <c r="CF112" s="914">
        <v>105.4</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344944</v>
      </c>
      <c r="AB113" s="934"/>
      <c r="AC113" s="934"/>
      <c r="AD113" s="934"/>
      <c r="AE113" s="935"/>
      <c r="AF113" s="936">
        <v>337213</v>
      </c>
      <c r="AG113" s="934"/>
      <c r="AH113" s="934"/>
      <c r="AI113" s="934"/>
      <c r="AJ113" s="935"/>
      <c r="AK113" s="936">
        <v>344831</v>
      </c>
      <c r="AL113" s="934"/>
      <c r="AM113" s="934"/>
      <c r="AN113" s="934"/>
      <c r="AO113" s="935"/>
      <c r="AP113" s="937">
        <v>9.1</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396695</v>
      </c>
      <c r="BR113" s="920"/>
      <c r="BS113" s="920"/>
      <c r="BT113" s="920"/>
      <c r="BU113" s="920"/>
      <c r="BV113" s="920">
        <v>337252</v>
      </c>
      <c r="BW113" s="920"/>
      <c r="BX113" s="920"/>
      <c r="BY113" s="920"/>
      <c r="BZ113" s="920"/>
      <c r="CA113" s="920">
        <v>280856</v>
      </c>
      <c r="CB113" s="920"/>
      <c r="CC113" s="920"/>
      <c r="CD113" s="920"/>
      <c r="CE113" s="920"/>
      <c r="CF113" s="914">
        <v>7.4</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115363</v>
      </c>
      <c r="AB114" s="959"/>
      <c r="AC114" s="959"/>
      <c r="AD114" s="959"/>
      <c r="AE114" s="960"/>
      <c r="AF114" s="961">
        <v>110309</v>
      </c>
      <c r="AG114" s="959"/>
      <c r="AH114" s="959"/>
      <c r="AI114" s="959"/>
      <c r="AJ114" s="960"/>
      <c r="AK114" s="961">
        <v>103566</v>
      </c>
      <c r="AL114" s="959"/>
      <c r="AM114" s="959"/>
      <c r="AN114" s="959"/>
      <c r="AO114" s="960"/>
      <c r="AP114" s="962">
        <v>2.7</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1394336</v>
      </c>
      <c r="BR114" s="920"/>
      <c r="BS114" s="920"/>
      <c r="BT114" s="920"/>
      <c r="BU114" s="920"/>
      <c r="BV114" s="920">
        <v>1301038</v>
      </c>
      <c r="BW114" s="920"/>
      <c r="BX114" s="920"/>
      <c r="BY114" s="920"/>
      <c r="BZ114" s="920"/>
      <c r="CA114" s="920">
        <v>1260608</v>
      </c>
      <c r="CB114" s="920"/>
      <c r="CC114" s="920"/>
      <c r="CD114" s="920"/>
      <c r="CE114" s="920"/>
      <c r="CF114" s="914">
        <v>33.200000000000003</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813</v>
      </c>
      <c r="AB116" s="959"/>
      <c r="AC116" s="959"/>
      <c r="AD116" s="959"/>
      <c r="AE116" s="960"/>
      <c r="AF116" s="961">
        <v>14</v>
      </c>
      <c r="AG116" s="959"/>
      <c r="AH116" s="959"/>
      <c r="AI116" s="959"/>
      <c r="AJ116" s="960"/>
      <c r="AK116" s="961">
        <v>366</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1312025</v>
      </c>
      <c r="AB117" s="966"/>
      <c r="AC117" s="966"/>
      <c r="AD117" s="966"/>
      <c r="AE117" s="967"/>
      <c r="AF117" s="965">
        <v>1301053</v>
      </c>
      <c r="AG117" s="966"/>
      <c r="AH117" s="966"/>
      <c r="AI117" s="966"/>
      <c r="AJ117" s="967"/>
      <c r="AK117" s="965">
        <v>1329695</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289</v>
      </c>
      <c r="AG118" s="883"/>
      <c r="AH118" s="883"/>
      <c r="AI118" s="883"/>
      <c r="AJ118" s="884"/>
      <c r="AK118" s="882" t="s">
        <v>288</v>
      </c>
      <c r="AL118" s="883"/>
      <c r="AM118" s="883"/>
      <c r="AN118" s="883"/>
      <c r="AO118" s="884"/>
      <c r="AP118" s="990" t="s">
        <v>405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13890301</v>
      </c>
      <c r="BR118" s="986"/>
      <c r="BS118" s="986"/>
      <c r="BT118" s="986"/>
      <c r="BU118" s="986"/>
      <c r="BV118" s="986">
        <v>14760569</v>
      </c>
      <c r="BW118" s="986"/>
      <c r="BX118" s="986"/>
      <c r="BY118" s="986"/>
      <c r="BZ118" s="986"/>
      <c r="CA118" s="986">
        <v>16427879</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3152387</v>
      </c>
      <c r="BR119" s="927"/>
      <c r="BS119" s="927"/>
      <c r="BT119" s="927"/>
      <c r="BU119" s="927"/>
      <c r="BV119" s="927">
        <v>3387872</v>
      </c>
      <c r="BW119" s="927"/>
      <c r="BX119" s="927"/>
      <c r="BY119" s="927"/>
      <c r="BZ119" s="927"/>
      <c r="CA119" s="927">
        <v>3267929</v>
      </c>
      <c r="CB119" s="927"/>
      <c r="CC119" s="927"/>
      <c r="CD119" s="927"/>
      <c r="CE119" s="927"/>
      <c r="CF119" s="941">
        <v>86</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7529</v>
      </c>
      <c r="BR120" s="920"/>
      <c r="BS120" s="920"/>
      <c r="BT120" s="920"/>
      <c r="BU120" s="920"/>
      <c r="BV120" s="920">
        <v>5254</v>
      </c>
      <c r="BW120" s="920"/>
      <c r="BX120" s="920"/>
      <c r="BY120" s="920"/>
      <c r="BZ120" s="920"/>
      <c r="CA120" s="920">
        <v>3459</v>
      </c>
      <c r="CB120" s="920"/>
      <c r="CC120" s="920"/>
      <c r="CD120" s="920"/>
      <c r="CE120" s="920"/>
      <c r="CF120" s="914">
        <v>0.1</v>
      </c>
      <c r="CG120" s="915"/>
      <c r="CH120" s="915"/>
      <c r="CI120" s="915"/>
      <c r="CJ120" s="915"/>
      <c r="CK120" s="1013" t="s">
        <v>439</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2070628</v>
      </c>
      <c r="DH120" s="927"/>
      <c r="DI120" s="927"/>
      <c r="DJ120" s="927"/>
      <c r="DK120" s="927"/>
      <c r="DL120" s="927">
        <v>2432407</v>
      </c>
      <c r="DM120" s="927"/>
      <c r="DN120" s="927"/>
      <c r="DO120" s="927"/>
      <c r="DP120" s="927"/>
      <c r="DQ120" s="927">
        <v>2980719</v>
      </c>
      <c r="DR120" s="927"/>
      <c r="DS120" s="927"/>
      <c r="DT120" s="927"/>
      <c r="DU120" s="927"/>
      <c r="DV120" s="928">
        <v>78.400000000000006</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8749233</v>
      </c>
      <c r="BR121" s="986"/>
      <c r="BS121" s="986"/>
      <c r="BT121" s="986"/>
      <c r="BU121" s="986"/>
      <c r="BV121" s="986">
        <v>9431144</v>
      </c>
      <c r="BW121" s="986"/>
      <c r="BX121" s="986"/>
      <c r="BY121" s="986"/>
      <c r="BZ121" s="986"/>
      <c r="CA121" s="986">
        <v>10267029</v>
      </c>
      <c r="CB121" s="986"/>
      <c r="CC121" s="986"/>
      <c r="CD121" s="986"/>
      <c r="CE121" s="986"/>
      <c r="CF121" s="1024">
        <v>270.10000000000002</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1062705</v>
      </c>
      <c r="DH121" s="920"/>
      <c r="DI121" s="920"/>
      <c r="DJ121" s="920"/>
      <c r="DK121" s="920"/>
      <c r="DL121" s="920">
        <v>995322</v>
      </c>
      <c r="DM121" s="920"/>
      <c r="DN121" s="920"/>
      <c r="DO121" s="920"/>
      <c r="DP121" s="920"/>
      <c r="DQ121" s="920">
        <v>928296</v>
      </c>
      <c r="DR121" s="920"/>
      <c r="DS121" s="920"/>
      <c r="DT121" s="920"/>
      <c r="DU121" s="920"/>
      <c r="DV121" s="921">
        <v>24.4</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442</v>
      </c>
      <c r="BP122" s="994"/>
      <c r="BQ122" s="1034">
        <v>11909149</v>
      </c>
      <c r="BR122" s="1035"/>
      <c r="BS122" s="1035"/>
      <c r="BT122" s="1035"/>
      <c r="BU122" s="1035"/>
      <c r="BV122" s="1035">
        <v>12824270</v>
      </c>
      <c r="BW122" s="1035"/>
      <c r="BX122" s="1035"/>
      <c r="BY122" s="1035"/>
      <c r="BZ122" s="1035"/>
      <c r="CA122" s="1035">
        <v>13538417</v>
      </c>
      <c r="CB122" s="1035"/>
      <c r="CC122" s="1035"/>
      <c r="CD122" s="1035"/>
      <c r="CE122" s="1035"/>
      <c r="CF122" s="987"/>
      <c r="CG122" s="988"/>
      <c r="CH122" s="988"/>
      <c r="CI122" s="988"/>
      <c r="CJ122" s="989"/>
      <c r="CK122" s="1016"/>
      <c r="CL122" s="1017"/>
      <c r="CM122" s="1017"/>
      <c r="CN122" s="1017"/>
      <c r="CO122" s="1018"/>
      <c r="CP122" s="1007" t="s">
        <v>443</v>
      </c>
      <c r="CQ122" s="1008"/>
      <c r="CR122" s="1008"/>
      <c r="CS122" s="1008"/>
      <c r="CT122" s="1008"/>
      <c r="CU122" s="1008"/>
      <c r="CV122" s="1008"/>
      <c r="CW122" s="1008"/>
      <c r="CX122" s="1008"/>
      <c r="CY122" s="1008"/>
      <c r="CZ122" s="1008"/>
      <c r="DA122" s="1008"/>
      <c r="DB122" s="1008"/>
      <c r="DC122" s="1008"/>
      <c r="DD122" s="1008"/>
      <c r="DE122" s="1008"/>
      <c r="DF122" s="1009"/>
      <c r="DG122" s="919">
        <v>130653</v>
      </c>
      <c r="DH122" s="920"/>
      <c r="DI122" s="920"/>
      <c r="DJ122" s="920"/>
      <c r="DK122" s="920"/>
      <c r="DL122" s="920">
        <v>110917</v>
      </c>
      <c r="DM122" s="920"/>
      <c r="DN122" s="920"/>
      <c r="DO122" s="920"/>
      <c r="DP122" s="920"/>
      <c r="DQ122" s="920">
        <v>95266</v>
      </c>
      <c r="DR122" s="920"/>
      <c r="DS122" s="920"/>
      <c r="DT122" s="920"/>
      <c r="DU122" s="920"/>
      <c r="DV122" s="921">
        <v>2.5</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444</v>
      </c>
      <c r="AB123" s="959"/>
      <c r="AC123" s="959"/>
      <c r="AD123" s="959"/>
      <c r="AE123" s="960"/>
      <c r="AF123" s="961" t="s">
        <v>444</v>
      </c>
      <c r="AG123" s="959"/>
      <c r="AH123" s="959"/>
      <c r="AI123" s="959"/>
      <c r="AJ123" s="960"/>
      <c r="AK123" s="961" t="s">
        <v>444</v>
      </c>
      <c r="AL123" s="959"/>
      <c r="AM123" s="959"/>
      <c r="AN123" s="959"/>
      <c r="AO123" s="960"/>
      <c r="AP123" s="962" t="s">
        <v>444</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50.6</v>
      </c>
      <c r="BR123" s="1027"/>
      <c r="BS123" s="1027"/>
      <c r="BT123" s="1027"/>
      <c r="BU123" s="1027"/>
      <c r="BV123" s="1027">
        <v>49.5</v>
      </c>
      <c r="BW123" s="1027"/>
      <c r="BX123" s="1027"/>
      <c r="BY123" s="1027"/>
      <c r="BZ123" s="1027"/>
      <c r="CA123" s="1027">
        <v>76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455</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3853</v>
      </c>
      <c r="AB128" s="1090"/>
      <c r="AC128" s="1090"/>
      <c r="AD128" s="1090"/>
      <c r="AE128" s="1091"/>
      <c r="AF128" s="1092">
        <v>3813</v>
      </c>
      <c r="AG128" s="1090"/>
      <c r="AH128" s="1090"/>
      <c r="AI128" s="1090"/>
      <c r="AJ128" s="1091"/>
      <c r="AK128" s="1092">
        <v>3394</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4749896</v>
      </c>
      <c r="AB129" s="959"/>
      <c r="AC129" s="959"/>
      <c r="AD129" s="959"/>
      <c r="AE129" s="960"/>
      <c r="AF129" s="961">
        <v>4760435</v>
      </c>
      <c r="AG129" s="959"/>
      <c r="AH129" s="959"/>
      <c r="AI129" s="959"/>
      <c r="AJ129" s="960"/>
      <c r="AK129" s="961">
        <v>4692231</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11.6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837984</v>
      </c>
      <c r="AB130" s="959"/>
      <c r="AC130" s="959"/>
      <c r="AD130" s="959"/>
      <c r="AE130" s="960"/>
      <c r="AF130" s="961">
        <v>852832</v>
      </c>
      <c r="AG130" s="959"/>
      <c r="AH130" s="959"/>
      <c r="AI130" s="959"/>
      <c r="AJ130" s="960"/>
      <c r="AK130" s="961">
        <v>891364</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76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3911912</v>
      </c>
      <c r="AB131" s="998"/>
      <c r="AC131" s="998"/>
      <c r="AD131" s="998"/>
      <c r="AE131" s="999"/>
      <c r="AF131" s="1000">
        <v>3907603</v>
      </c>
      <c r="AG131" s="998"/>
      <c r="AH131" s="998"/>
      <c r="AI131" s="998"/>
      <c r="AJ131" s="999"/>
      <c r="AK131" s="1000">
        <v>3800867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12.01939103</v>
      </c>
      <c r="AB132" s="1104"/>
      <c r="AC132" s="1104"/>
      <c r="AD132" s="1104"/>
      <c r="AE132" s="1105"/>
      <c r="AF132" s="1106">
        <v>11.37290559</v>
      </c>
      <c r="AG132" s="1104"/>
      <c r="AH132" s="1104"/>
      <c r="AI132" s="1104"/>
      <c r="AJ132" s="1105"/>
      <c r="AK132" s="1106">
        <v>11.44309969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12.7</v>
      </c>
      <c r="AB133" s="1111"/>
      <c r="AC133" s="1111"/>
      <c r="AD133" s="1111"/>
      <c r="AE133" s="1112"/>
      <c r="AF133" s="1110">
        <v>12</v>
      </c>
      <c r="AG133" s="1111"/>
      <c r="AH133" s="1111"/>
      <c r="AI133" s="1111"/>
      <c r="AJ133" s="1112"/>
      <c r="AK133" s="1110">
        <v>11.6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M75" sqref="M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4"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1085569</v>
      </c>
      <c r="L9" s="264">
        <v>107931</v>
      </c>
      <c r="M9" s="265">
        <v>89595</v>
      </c>
      <c r="N9" s="266">
        <v>20.5</v>
      </c>
    </row>
    <row r="10" spans="1:16">
      <c r="A10" s="248"/>
      <c r="B10" s="244"/>
      <c r="C10" s="244"/>
      <c r="D10" s="244"/>
      <c r="E10" s="244"/>
      <c r="F10" s="244"/>
      <c r="G10" s="1119" t="s">
        <v>477</v>
      </c>
      <c r="H10" s="1120"/>
      <c r="I10" s="1120"/>
      <c r="J10" s="1121"/>
      <c r="K10" s="267">
        <v>60964</v>
      </c>
      <c r="L10" s="268">
        <v>6061</v>
      </c>
      <c r="M10" s="269">
        <v>8996</v>
      </c>
      <c r="N10" s="270">
        <v>-32.6</v>
      </c>
    </row>
    <row r="11" spans="1:16" ht="13.5" customHeight="1">
      <c r="A11" s="248"/>
      <c r="B11" s="244"/>
      <c r="C11" s="244"/>
      <c r="D11" s="244"/>
      <c r="E11" s="244"/>
      <c r="F11" s="244"/>
      <c r="G11" s="1119" t="s">
        <v>478</v>
      </c>
      <c r="H11" s="1120"/>
      <c r="I11" s="1120"/>
      <c r="J11" s="1121"/>
      <c r="K11" s="267">
        <v>262176</v>
      </c>
      <c r="L11" s="268">
        <v>26066</v>
      </c>
      <c r="M11" s="269">
        <v>12730</v>
      </c>
      <c r="N11" s="270">
        <v>104.8</v>
      </c>
    </row>
    <row r="12" spans="1:16" ht="13.5" customHeight="1">
      <c r="A12" s="248"/>
      <c r="B12" s="244"/>
      <c r="C12" s="244"/>
      <c r="D12" s="244"/>
      <c r="E12" s="244"/>
      <c r="F12" s="244"/>
      <c r="G12" s="1119" t="s">
        <v>479</v>
      </c>
      <c r="H12" s="1120"/>
      <c r="I12" s="1120"/>
      <c r="J12" s="1121"/>
      <c r="K12" s="267" t="s">
        <v>480</v>
      </c>
      <c r="L12" s="268" t="s">
        <v>480</v>
      </c>
      <c r="M12" s="269">
        <v>1070</v>
      </c>
      <c r="N12" s="270" t="s">
        <v>480</v>
      </c>
    </row>
    <row r="13" spans="1:16" ht="13.5" customHeight="1">
      <c r="A13" s="248"/>
      <c r="B13" s="244"/>
      <c r="C13" s="244"/>
      <c r="D13" s="244"/>
      <c r="E13" s="244"/>
      <c r="F13" s="244"/>
      <c r="G13" s="1119" t="s">
        <v>481</v>
      </c>
      <c r="H13" s="1120"/>
      <c r="I13" s="1120"/>
      <c r="J13" s="1121"/>
      <c r="K13" s="267" t="s">
        <v>480</v>
      </c>
      <c r="L13" s="268" t="s">
        <v>480</v>
      </c>
      <c r="M13" s="269">
        <v>19</v>
      </c>
      <c r="N13" s="270" t="s">
        <v>480</v>
      </c>
    </row>
    <row r="14" spans="1:16" ht="13.5" customHeight="1">
      <c r="A14" s="248"/>
      <c r="B14" s="244"/>
      <c r="C14" s="244"/>
      <c r="D14" s="244"/>
      <c r="E14" s="244"/>
      <c r="F14" s="244"/>
      <c r="G14" s="1119" t="s">
        <v>482</v>
      </c>
      <c r="H14" s="1120"/>
      <c r="I14" s="1120"/>
      <c r="J14" s="1121"/>
      <c r="K14" s="267">
        <v>17168</v>
      </c>
      <c r="L14" s="268">
        <v>1707</v>
      </c>
      <c r="M14" s="269">
        <v>4490</v>
      </c>
      <c r="N14" s="270">
        <v>-62</v>
      </c>
    </row>
    <row r="15" spans="1:16" ht="13.5" customHeight="1">
      <c r="A15" s="248"/>
      <c r="B15" s="244"/>
      <c r="C15" s="244"/>
      <c r="D15" s="244"/>
      <c r="E15" s="244"/>
      <c r="F15" s="244"/>
      <c r="G15" s="1119" t="s">
        <v>483</v>
      </c>
      <c r="H15" s="1120"/>
      <c r="I15" s="1120"/>
      <c r="J15" s="1121"/>
      <c r="K15" s="267">
        <v>79542</v>
      </c>
      <c r="L15" s="268">
        <v>7908</v>
      </c>
      <c r="M15" s="269">
        <v>2030</v>
      </c>
      <c r="N15" s="270">
        <v>289.60000000000002</v>
      </c>
    </row>
    <row r="16" spans="1:16">
      <c r="A16" s="248"/>
      <c r="B16" s="244"/>
      <c r="C16" s="244"/>
      <c r="D16" s="244"/>
      <c r="E16" s="244"/>
      <c r="F16" s="244"/>
      <c r="G16" s="1122" t="s">
        <v>484</v>
      </c>
      <c r="H16" s="1123"/>
      <c r="I16" s="1123"/>
      <c r="J16" s="1124"/>
      <c r="K16" s="268">
        <v>-82908</v>
      </c>
      <c r="L16" s="268">
        <v>-8243</v>
      </c>
      <c r="M16" s="269">
        <v>-9813</v>
      </c>
      <c r="N16" s="270">
        <v>-16</v>
      </c>
    </row>
    <row r="17" spans="1:16">
      <c r="A17" s="248"/>
      <c r="B17" s="244"/>
      <c r="C17" s="244"/>
      <c r="D17" s="244"/>
      <c r="E17" s="244"/>
      <c r="F17" s="244"/>
      <c r="G17" s="1122" t="s">
        <v>171</v>
      </c>
      <c r="H17" s="1123"/>
      <c r="I17" s="1123"/>
      <c r="J17" s="1124"/>
      <c r="K17" s="268">
        <v>1422511</v>
      </c>
      <c r="L17" s="268">
        <v>141431</v>
      </c>
      <c r="M17" s="269">
        <v>109116</v>
      </c>
      <c r="N17" s="270">
        <v>29.6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16.899999999999999</v>
      </c>
      <c r="L21" s="281">
        <v>10.38</v>
      </c>
      <c r="M21" s="282">
        <v>6.52</v>
      </c>
      <c r="N21" s="249"/>
      <c r="O21" s="283"/>
      <c r="P21" s="279"/>
    </row>
    <row r="22" spans="1:16" s="284" customFormat="1">
      <c r="A22" s="279"/>
      <c r="B22" s="249"/>
      <c r="C22" s="249"/>
      <c r="D22" s="249"/>
      <c r="E22" s="249"/>
      <c r="F22" s="249"/>
      <c r="G22" s="1114" t="s">
        <v>490</v>
      </c>
      <c r="H22" s="1115"/>
      <c r="I22" s="1115"/>
      <c r="J22" s="1116"/>
      <c r="K22" s="285">
        <v>93.2</v>
      </c>
      <c r="L22" s="286">
        <v>95.1</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880932</v>
      </c>
      <c r="L32" s="294">
        <v>87585</v>
      </c>
      <c r="M32" s="295">
        <v>57190</v>
      </c>
      <c r="N32" s="296">
        <v>53.1</v>
      </c>
    </row>
    <row r="33" spans="1:16" ht="13.5" customHeight="1">
      <c r="A33" s="248"/>
      <c r="B33" s="244"/>
      <c r="C33" s="244"/>
      <c r="D33" s="244"/>
      <c r="E33" s="244"/>
      <c r="F33" s="244"/>
      <c r="G33" s="1130" t="s">
        <v>494</v>
      </c>
      <c r="H33" s="1131"/>
      <c r="I33" s="1131"/>
      <c r="J33" s="1132"/>
      <c r="K33" s="294" t="s">
        <v>480</v>
      </c>
      <c r="L33" s="294" t="s">
        <v>480</v>
      </c>
      <c r="M33" s="295" t="s">
        <v>480</v>
      </c>
      <c r="N33" s="296" t="s">
        <v>480</v>
      </c>
    </row>
    <row r="34" spans="1:16" ht="27" customHeight="1">
      <c r="A34" s="248"/>
      <c r="B34" s="244"/>
      <c r="C34" s="244"/>
      <c r="D34" s="244"/>
      <c r="E34" s="244"/>
      <c r="F34" s="244"/>
      <c r="G34" s="1130" t="s">
        <v>495</v>
      </c>
      <c r="H34" s="1131"/>
      <c r="I34" s="1131"/>
      <c r="J34" s="1132"/>
      <c r="K34" s="294" t="s">
        <v>480</v>
      </c>
      <c r="L34" s="294" t="s">
        <v>480</v>
      </c>
      <c r="M34" s="295">
        <v>1</v>
      </c>
      <c r="N34" s="296" t="s">
        <v>480</v>
      </c>
    </row>
    <row r="35" spans="1:16" ht="27" customHeight="1">
      <c r="A35" s="248"/>
      <c r="B35" s="244"/>
      <c r="C35" s="244"/>
      <c r="D35" s="244"/>
      <c r="E35" s="244"/>
      <c r="F35" s="244"/>
      <c r="G35" s="1130" t="s">
        <v>496</v>
      </c>
      <c r="H35" s="1131"/>
      <c r="I35" s="1131"/>
      <c r="J35" s="1132"/>
      <c r="K35" s="294">
        <v>344831</v>
      </c>
      <c r="L35" s="294">
        <v>34284</v>
      </c>
      <c r="M35" s="295">
        <v>16809</v>
      </c>
      <c r="N35" s="296">
        <v>104</v>
      </c>
    </row>
    <row r="36" spans="1:16" ht="27" customHeight="1">
      <c r="A36" s="248"/>
      <c r="B36" s="244"/>
      <c r="C36" s="244"/>
      <c r="D36" s="244"/>
      <c r="E36" s="244"/>
      <c r="F36" s="244"/>
      <c r="G36" s="1130" t="s">
        <v>497</v>
      </c>
      <c r="H36" s="1131"/>
      <c r="I36" s="1131"/>
      <c r="J36" s="1132"/>
      <c r="K36" s="294">
        <v>103566</v>
      </c>
      <c r="L36" s="294">
        <v>10297</v>
      </c>
      <c r="M36" s="295">
        <v>4695</v>
      </c>
      <c r="N36" s="296">
        <v>119.3</v>
      </c>
    </row>
    <row r="37" spans="1:16" ht="13.5" customHeight="1">
      <c r="A37" s="248"/>
      <c r="B37" s="244"/>
      <c r="C37" s="244"/>
      <c r="D37" s="244"/>
      <c r="E37" s="244"/>
      <c r="F37" s="244"/>
      <c r="G37" s="1130" t="s">
        <v>498</v>
      </c>
      <c r="H37" s="1131"/>
      <c r="I37" s="1131"/>
      <c r="J37" s="1132"/>
      <c r="K37" s="294" t="s">
        <v>480</v>
      </c>
      <c r="L37" s="294" t="s">
        <v>480</v>
      </c>
      <c r="M37" s="295">
        <v>1282</v>
      </c>
      <c r="N37" s="296" t="s">
        <v>480</v>
      </c>
    </row>
    <row r="38" spans="1:16" ht="27" customHeight="1">
      <c r="A38" s="248"/>
      <c r="B38" s="244"/>
      <c r="C38" s="244"/>
      <c r="D38" s="244"/>
      <c r="E38" s="244"/>
      <c r="F38" s="244"/>
      <c r="G38" s="1133" t="s">
        <v>499</v>
      </c>
      <c r="H38" s="1134"/>
      <c r="I38" s="1134"/>
      <c r="J38" s="1135"/>
      <c r="K38" s="297">
        <v>366</v>
      </c>
      <c r="L38" s="297">
        <v>36</v>
      </c>
      <c r="M38" s="298">
        <v>8</v>
      </c>
      <c r="N38" s="299">
        <v>350</v>
      </c>
      <c r="O38" s="293"/>
    </row>
    <row r="39" spans="1:16">
      <c r="A39" s="248"/>
      <c r="B39" s="244"/>
      <c r="C39" s="244"/>
      <c r="D39" s="244"/>
      <c r="E39" s="244"/>
      <c r="F39" s="244"/>
      <c r="G39" s="1133" t="s">
        <v>500</v>
      </c>
      <c r="H39" s="1134"/>
      <c r="I39" s="1134"/>
      <c r="J39" s="1135"/>
      <c r="K39" s="300">
        <v>-3394</v>
      </c>
      <c r="L39" s="300">
        <v>-337</v>
      </c>
      <c r="M39" s="301">
        <v>-2615</v>
      </c>
      <c r="N39" s="302">
        <v>-87.1</v>
      </c>
      <c r="O39" s="293"/>
    </row>
    <row r="40" spans="1:16" ht="27" customHeight="1">
      <c r="A40" s="248"/>
      <c r="B40" s="244"/>
      <c r="C40" s="244"/>
      <c r="D40" s="244"/>
      <c r="E40" s="244"/>
      <c r="F40" s="244"/>
      <c r="G40" s="1130" t="s">
        <v>501</v>
      </c>
      <c r="H40" s="1131"/>
      <c r="I40" s="1131"/>
      <c r="J40" s="1132"/>
      <c r="K40" s="300">
        <v>-891364</v>
      </c>
      <c r="L40" s="300">
        <v>-88622</v>
      </c>
      <c r="M40" s="301">
        <v>-54029</v>
      </c>
      <c r="N40" s="302">
        <v>64</v>
      </c>
      <c r="O40" s="293"/>
    </row>
    <row r="41" spans="1:16">
      <c r="A41" s="248"/>
      <c r="B41" s="244"/>
      <c r="C41" s="244"/>
      <c r="D41" s="244"/>
      <c r="E41" s="244"/>
      <c r="F41" s="244"/>
      <c r="G41" s="1136" t="s">
        <v>283</v>
      </c>
      <c r="H41" s="1137"/>
      <c r="I41" s="1137"/>
      <c r="J41" s="1138"/>
      <c r="K41" s="294">
        <v>434937</v>
      </c>
      <c r="L41" s="300">
        <v>43243</v>
      </c>
      <c r="M41" s="301">
        <v>23340</v>
      </c>
      <c r="N41" s="302">
        <v>85.3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1689058</v>
      </c>
      <c r="J51" s="320">
        <v>160161</v>
      </c>
      <c r="K51" s="321">
        <v>-2.7</v>
      </c>
      <c r="L51" s="322">
        <v>89245</v>
      </c>
      <c r="M51" s="323">
        <v>27</v>
      </c>
      <c r="N51" s="324">
        <v>-29.7</v>
      </c>
    </row>
    <row r="52" spans="1:14">
      <c r="A52" s="248"/>
      <c r="B52" s="244"/>
      <c r="C52" s="244"/>
      <c r="D52" s="244"/>
      <c r="E52" s="244"/>
      <c r="F52" s="244"/>
      <c r="G52" s="325"/>
      <c r="H52" s="326" t="s">
        <v>512</v>
      </c>
      <c r="I52" s="327">
        <v>1291433</v>
      </c>
      <c r="J52" s="328">
        <v>122457</v>
      </c>
      <c r="K52" s="329">
        <v>2.5</v>
      </c>
      <c r="L52" s="330">
        <v>42966</v>
      </c>
      <c r="M52" s="331">
        <v>2.9</v>
      </c>
      <c r="N52" s="332">
        <v>-0.4</v>
      </c>
    </row>
    <row r="53" spans="1:14">
      <c r="A53" s="248"/>
      <c r="B53" s="244"/>
      <c r="C53" s="244"/>
      <c r="D53" s="244"/>
      <c r="E53" s="244"/>
      <c r="F53" s="244"/>
      <c r="G53" s="310" t="s">
        <v>513</v>
      </c>
      <c r="H53" s="311"/>
      <c r="I53" s="319">
        <v>1130726</v>
      </c>
      <c r="J53" s="320">
        <v>108609</v>
      </c>
      <c r="K53" s="321">
        <v>-32.200000000000003</v>
      </c>
      <c r="L53" s="322">
        <v>70897</v>
      </c>
      <c r="M53" s="323">
        <v>-20.6</v>
      </c>
      <c r="N53" s="324">
        <v>-11.6</v>
      </c>
    </row>
    <row r="54" spans="1:14">
      <c r="A54" s="248"/>
      <c r="B54" s="244"/>
      <c r="C54" s="244"/>
      <c r="D54" s="244"/>
      <c r="E54" s="244"/>
      <c r="F54" s="244"/>
      <c r="G54" s="325"/>
      <c r="H54" s="326" t="s">
        <v>512</v>
      </c>
      <c r="I54" s="327">
        <v>807873</v>
      </c>
      <c r="J54" s="328">
        <v>77598</v>
      </c>
      <c r="K54" s="329">
        <v>-36.6</v>
      </c>
      <c r="L54" s="330">
        <v>39878</v>
      </c>
      <c r="M54" s="331">
        <v>-7.2</v>
      </c>
      <c r="N54" s="332">
        <v>-29.4</v>
      </c>
    </row>
    <row r="55" spans="1:14">
      <c r="A55" s="248"/>
      <c r="B55" s="244"/>
      <c r="C55" s="244"/>
      <c r="D55" s="244"/>
      <c r="E55" s="244"/>
      <c r="F55" s="244"/>
      <c r="G55" s="310" t="s">
        <v>514</v>
      </c>
      <c r="H55" s="311"/>
      <c r="I55" s="319">
        <v>1197099</v>
      </c>
      <c r="J55" s="320">
        <v>115852</v>
      </c>
      <c r="K55" s="321">
        <v>6.7</v>
      </c>
      <c r="L55" s="322">
        <v>66496</v>
      </c>
      <c r="M55" s="323">
        <v>-6.2</v>
      </c>
      <c r="N55" s="324">
        <v>12.9</v>
      </c>
    </row>
    <row r="56" spans="1:14">
      <c r="A56" s="248"/>
      <c r="B56" s="244"/>
      <c r="C56" s="244"/>
      <c r="D56" s="244"/>
      <c r="E56" s="244"/>
      <c r="F56" s="244"/>
      <c r="G56" s="325"/>
      <c r="H56" s="326" t="s">
        <v>512</v>
      </c>
      <c r="I56" s="327">
        <v>793767</v>
      </c>
      <c r="J56" s="328">
        <v>76819</v>
      </c>
      <c r="K56" s="329">
        <v>-1</v>
      </c>
      <c r="L56" s="330">
        <v>36530</v>
      </c>
      <c r="M56" s="331">
        <v>-8.4</v>
      </c>
      <c r="N56" s="332">
        <v>7.4</v>
      </c>
    </row>
    <row r="57" spans="1:14">
      <c r="A57" s="248"/>
      <c r="B57" s="244"/>
      <c r="C57" s="244"/>
      <c r="D57" s="244"/>
      <c r="E57" s="244"/>
      <c r="F57" s="244"/>
      <c r="G57" s="310" t="s">
        <v>515</v>
      </c>
      <c r="H57" s="311"/>
      <c r="I57" s="319">
        <v>1311372</v>
      </c>
      <c r="J57" s="320">
        <v>128277</v>
      </c>
      <c r="K57" s="321">
        <v>10.7</v>
      </c>
      <c r="L57" s="322">
        <v>82748</v>
      </c>
      <c r="M57" s="323">
        <v>24.4</v>
      </c>
      <c r="N57" s="324">
        <v>-13.7</v>
      </c>
    </row>
    <row r="58" spans="1:14">
      <c r="A58" s="248"/>
      <c r="B58" s="244"/>
      <c r="C58" s="244"/>
      <c r="D58" s="244"/>
      <c r="E58" s="244"/>
      <c r="F58" s="244"/>
      <c r="G58" s="325"/>
      <c r="H58" s="326" t="s">
        <v>512</v>
      </c>
      <c r="I58" s="327">
        <v>1008909</v>
      </c>
      <c r="J58" s="328">
        <v>98690</v>
      </c>
      <c r="K58" s="329">
        <v>28.5</v>
      </c>
      <c r="L58" s="330">
        <v>44732</v>
      </c>
      <c r="M58" s="331">
        <v>22.5</v>
      </c>
      <c r="N58" s="332">
        <v>6</v>
      </c>
    </row>
    <row r="59" spans="1:14">
      <c r="A59" s="248"/>
      <c r="B59" s="244"/>
      <c r="C59" s="244"/>
      <c r="D59" s="244"/>
      <c r="E59" s="244"/>
      <c r="F59" s="244"/>
      <c r="G59" s="310" t="s">
        <v>516</v>
      </c>
      <c r="H59" s="311"/>
      <c r="I59" s="319">
        <v>2824251</v>
      </c>
      <c r="J59" s="320">
        <v>280796</v>
      </c>
      <c r="K59" s="321">
        <v>118.9</v>
      </c>
      <c r="L59" s="322">
        <v>91837</v>
      </c>
      <c r="M59" s="323">
        <v>11</v>
      </c>
      <c r="N59" s="324">
        <v>107.9</v>
      </c>
    </row>
    <row r="60" spans="1:14">
      <c r="A60" s="248"/>
      <c r="B60" s="244"/>
      <c r="C60" s="244"/>
      <c r="D60" s="244"/>
      <c r="E60" s="244"/>
      <c r="F60" s="244"/>
      <c r="G60" s="325"/>
      <c r="H60" s="326" t="s">
        <v>512</v>
      </c>
      <c r="I60" s="333">
        <v>1807137</v>
      </c>
      <c r="J60" s="328">
        <v>179672</v>
      </c>
      <c r="K60" s="329">
        <v>82.1</v>
      </c>
      <c r="L60" s="330">
        <v>54439</v>
      </c>
      <c r="M60" s="331">
        <v>21.7</v>
      </c>
      <c r="N60" s="332">
        <v>60.4</v>
      </c>
    </row>
    <row r="61" spans="1:14">
      <c r="A61" s="248"/>
      <c r="B61" s="244"/>
      <c r="C61" s="244"/>
      <c r="D61" s="244"/>
      <c r="E61" s="244"/>
      <c r="F61" s="244"/>
      <c r="G61" s="310" t="s">
        <v>517</v>
      </c>
      <c r="H61" s="334"/>
      <c r="I61" s="335">
        <v>1630501</v>
      </c>
      <c r="J61" s="336">
        <v>158739</v>
      </c>
      <c r="K61" s="337">
        <v>20.3</v>
      </c>
      <c r="L61" s="338">
        <v>80245</v>
      </c>
      <c r="M61" s="339">
        <v>7.1</v>
      </c>
      <c r="N61" s="324">
        <v>13.2</v>
      </c>
    </row>
    <row r="62" spans="1:14">
      <c r="A62" s="248"/>
      <c r="B62" s="244"/>
      <c r="C62" s="244"/>
      <c r="D62" s="244"/>
      <c r="E62" s="244"/>
      <c r="F62" s="244"/>
      <c r="G62" s="325"/>
      <c r="H62" s="326" t="s">
        <v>512</v>
      </c>
      <c r="I62" s="327">
        <v>1141824</v>
      </c>
      <c r="J62" s="328">
        <v>111047</v>
      </c>
      <c r="K62" s="329">
        <v>15.1</v>
      </c>
      <c r="L62" s="330">
        <v>43709</v>
      </c>
      <c r="M62" s="331">
        <v>6.3</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39.61</v>
      </c>
      <c r="G47" s="12">
        <v>43.68</v>
      </c>
      <c r="H47" s="12">
        <v>44.23</v>
      </c>
      <c r="I47" s="12">
        <v>49.75</v>
      </c>
      <c r="J47" s="13">
        <v>49.39</v>
      </c>
    </row>
    <row r="48" spans="2:10" ht="57.75" customHeight="1">
      <c r="B48" s="14"/>
      <c r="C48" s="1141" t="s">
        <v>4</v>
      </c>
      <c r="D48" s="1141"/>
      <c r="E48" s="1142"/>
      <c r="F48" s="15">
        <v>3.36</v>
      </c>
      <c r="G48" s="16">
        <v>3.49</v>
      </c>
      <c r="H48" s="16">
        <v>3.91</v>
      </c>
      <c r="I48" s="16">
        <v>2.95</v>
      </c>
      <c r="J48" s="17">
        <v>2.76</v>
      </c>
    </row>
    <row r="49" spans="2:10" ht="57.75" customHeight="1" thickBot="1">
      <c r="B49" s="18"/>
      <c r="C49" s="1143" t="s">
        <v>5</v>
      </c>
      <c r="D49" s="1143"/>
      <c r="E49" s="1144"/>
      <c r="F49" s="19">
        <v>9.61</v>
      </c>
      <c r="G49" s="20">
        <v>2.81</v>
      </c>
      <c r="H49" s="20">
        <v>1.17</v>
      </c>
      <c r="I49" s="20">
        <v>4.67</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v>5.92</v>
      </c>
      <c r="G34" s="33">
        <v>6.89</v>
      </c>
      <c r="H34" s="33">
        <v>7.47</v>
      </c>
      <c r="I34" s="33">
        <v>7.3</v>
      </c>
      <c r="J34" s="34">
        <v>5.29</v>
      </c>
      <c r="K34" s="22"/>
      <c r="L34" s="22"/>
      <c r="M34" s="22"/>
      <c r="N34" s="22"/>
      <c r="O34" s="22"/>
      <c r="P34" s="22"/>
    </row>
    <row r="35" spans="1:16" ht="39" customHeight="1">
      <c r="A35" s="22"/>
      <c r="B35" s="35"/>
      <c r="C35" s="1145" t="s">
        <v>526</v>
      </c>
      <c r="D35" s="1146"/>
      <c r="E35" s="1147"/>
      <c r="F35" s="36">
        <v>3.35</v>
      </c>
      <c r="G35" s="37">
        <v>3.48</v>
      </c>
      <c r="H35" s="37">
        <v>3.9</v>
      </c>
      <c r="I35" s="37">
        <v>2.95</v>
      </c>
      <c r="J35" s="38">
        <v>2.74</v>
      </c>
      <c r="K35" s="22"/>
      <c r="L35" s="22"/>
      <c r="M35" s="22"/>
      <c r="N35" s="22"/>
      <c r="O35" s="22"/>
      <c r="P35" s="22"/>
    </row>
    <row r="36" spans="1:16" ht="39" customHeight="1">
      <c r="A36" s="22"/>
      <c r="B36" s="35"/>
      <c r="C36" s="1145" t="s">
        <v>527</v>
      </c>
      <c r="D36" s="1146"/>
      <c r="E36" s="1147"/>
      <c r="F36" s="36">
        <v>0.49</v>
      </c>
      <c r="G36" s="37">
        <v>1.17</v>
      </c>
      <c r="H36" s="37">
        <v>1.71</v>
      </c>
      <c r="I36" s="37">
        <v>2.0699999999999998</v>
      </c>
      <c r="J36" s="38">
        <v>1.87</v>
      </c>
      <c r="K36" s="22"/>
      <c r="L36" s="22"/>
      <c r="M36" s="22"/>
      <c r="N36" s="22"/>
      <c r="O36" s="22"/>
      <c r="P36" s="22"/>
    </row>
    <row r="37" spans="1:16" ht="39" customHeight="1">
      <c r="A37" s="22"/>
      <c r="B37" s="35"/>
      <c r="C37" s="1145" t="s">
        <v>528</v>
      </c>
      <c r="D37" s="1146"/>
      <c r="E37" s="1147"/>
      <c r="F37" s="36">
        <v>0.91</v>
      </c>
      <c r="G37" s="37">
        <v>0.09</v>
      </c>
      <c r="H37" s="37">
        <v>0.14000000000000001</v>
      </c>
      <c r="I37" s="37">
        <v>0.51</v>
      </c>
      <c r="J37" s="38">
        <v>0.84</v>
      </c>
      <c r="K37" s="22"/>
      <c r="L37" s="22"/>
      <c r="M37" s="22"/>
      <c r="N37" s="22"/>
      <c r="O37" s="22"/>
      <c r="P37" s="22"/>
    </row>
    <row r="38" spans="1:16" ht="39" customHeight="1">
      <c r="A38" s="22"/>
      <c r="B38" s="35"/>
      <c r="C38" s="1145" t="s">
        <v>529</v>
      </c>
      <c r="D38" s="1146"/>
      <c r="E38" s="1147"/>
      <c r="F38" s="36">
        <v>0.1</v>
      </c>
      <c r="G38" s="37">
        <v>0.12</v>
      </c>
      <c r="H38" s="37">
        <v>0.11</v>
      </c>
      <c r="I38" s="37">
        <v>0.02</v>
      </c>
      <c r="J38" s="38">
        <v>0.08</v>
      </c>
      <c r="K38" s="22"/>
      <c r="L38" s="22"/>
      <c r="M38" s="22"/>
      <c r="N38" s="22"/>
      <c r="O38" s="22"/>
      <c r="P38" s="22"/>
    </row>
    <row r="39" spans="1:16" ht="39" customHeight="1">
      <c r="A39" s="22"/>
      <c r="B39" s="35"/>
      <c r="C39" s="1145" t="s">
        <v>530</v>
      </c>
      <c r="D39" s="1146"/>
      <c r="E39" s="1147"/>
      <c r="F39" s="36">
        <v>0.68</v>
      </c>
      <c r="G39" s="37">
        <v>0.17</v>
      </c>
      <c r="H39" s="37">
        <v>0.75</v>
      </c>
      <c r="I39" s="37">
        <v>0.11</v>
      </c>
      <c r="J39" s="38">
        <v>0.04</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t="s">
        <v>532</v>
      </c>
      <c r="D41" s="1146"/>
      <c r="E41" s="1147"/>
      <c r="F41" s="36">
        <v>0</v>
      </c>
      <c r="G41" s="37">
        <v>0.02</v>
      </c>
      <c r="H41" s="37">
        <v>0.03</v>
      </c>
      <c r="I41" s="37">
        <v>0</v>
      </c>
      <c r="J41" s="38">
        <v>0</v>
      </c>
      <c r="K41" s="22"/>
      <c r="L41" s="22"/>
      <c r="M41" s="22"/>
      <c r="N41" s="22"/>
      <c r="O41" s="22"/>
      <c r="P41" s="22"/>
    </row>
    <row r="42" spans="1:16" ht="39" customHeight="1">
      <c r="A42" s="22"/>
      <c r="B42" s="39"/>
      <c r="C42" s="1145" t="s">
        <v>533</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534</v>
      </c>
      <c r="D43" s="1149"/>
      <c r="E43" s="1150"/>
      <c r="F43" s="41">
        <v>0.08</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906</v>
      </c>
      <c r="L45" s="60">
        <v>868</v>
      </c>
      <c r="M45" s="60">
        <v>851</v>
      </c>
      <c r="N45" s="60">
        <v>854</v>
      </c>
      <c r="O45" s="61">
        <v>881</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350</v>
      </c>
      <c r="L48" s="64">
        <v>345</v>
      </c>
      <c r="M48" s="64">
        <v>345</v>
      </c>
      <c r="N48" s="64">
        <v>337</v>
      </c>
      <c r="O48" s="65">
        <v>345</v>
      </c>
      <c r="P48" s="48"/>
      <c r="Q48" s="48"/>
      <c r="R48" s="48"/>
      <c r="S48" s="48"/>
      <c r="T48" s="48"/>
      <c r="U48" s="48"/>
    </row>
    <row r="49" spans="1:21" ht="30.75" customHeight="1">
      <c r="A49" s="48"/>
      <c r="B49" s="1163"/>
      <c r="C49" s="1164"/>
      <c r="D49" s="62"/>
      <c r="E49" s="1155" t="s">
        <v>16</v>
      </c>
      <c r="F49" s="1155"/>
      <c r="G49" s="1155"/>
      <c r="H49" s="1155"/>
      <c r="I49" s="1155"/>
      <c r="J49" s="1156"/>
      <c r="K49" s="63">
        <v>115</v>
      </c>
      <c r="L49" s="64">
        <v>115</v>
      </c>
      <c r="M49" s="64">
        <v>115</v>
      </c>
      <c r="N49" s="64">
        <v>110</v>
      </c>
      <c r="O49" s="65">
        <v>104</v>
      </c>
      <c r="P49" s="48"/>
      <c r="Q49" s="48"/>
      <c r="R49" s="48"/>
      <c r="S49" s="48"/>
      <c r="T49" s="48"/>
      <c r="U49" s="48"/>
    </row>
    <row r="50" spans="1:21" ht="30.75" customHeight="1">
      <c r="A50" s="48"/>
      <c r="B50" s="1163"/>
      <c r="C50" s="1164"/>
      <c r="D50" s="62"/>
      <c r="E50" s="1155" t="s">
        <v>17</v>
      </c>
      <c r="F50" s="1155"/>
      <c r="G50" s="1155"/>
      <c r="H50" s="1155"/>
      <c r="I50" s="1155"/>
      <c r="J50" s="1156"/>
      <c r="K50" s="63" t="s">
        <v>480</v>
      </c>
      <c r="L50" s="64" t="s">
        <v>480</v>
      </c>
      <c r="M50" s="64" t="s">
        <v>480</v>
      </c>
      <c r="N50" s="64" t="s">
        <v>480</v>
      </c>
      <c r="O50" s="65" t="s">
        <v>480</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1</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831</v>
      </c>
      <c r="L52" s="64">
        <v>825</v>
      </c>
      <c r="M52" s="64">
        <v>842</v>
      </c>
      <c r="N52" s="64">
        <v>856</v>
      </c>
      <c r="O52" s="65">
        <v>894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540</v>
      </c>
      <c r="L53" s="69">
        <v>503</v>
      </c>
      <c r="M53" s="69">
        <v>470</v>
      </c>
      <c r="N53" s="69">
        <v>445</v>
      </c>
      <c r="O53" s="70">
        <v>436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8205</v>
      </c>
      <c r="J41" s="83">
        <v>8317</v>
      </c>
      <c r="K41" s="83">
        <v>8835</v>
      </c>
      <c r="L41" s="83">
        <v>9584</v>
      </c>
      <c r="M41" s="84">
        <v>10882</v>
      </c>
    </row>
    <row r="42" spans="2:13" ht="27.75" customHeight="1">
      <c r="B42" s="1171"/>
      <c r="C42" s="1172"/>
      <c r="D42" s="85"/>
      <c r="E42" s="1177" t="s">
        <v>26</v>
      </c>
      <c r="F42" s="1177"/>
      <c r="G42" s="1177"/>
      <c r="H42" s="1178"/>
      <c r="I42" s="86" t="s">
        <v>480</v>
      </c>
      <c r="J42" s="87" t="s">
        <v>480</v>
      </c>
      <c r="K42" s="87" t="s">
        <v>480</v>
      </c>
      <c r="L42" s="87" t="s">
        <v>480</v>
      </c>
      <c r="M42" s="88" t="s">
        <v>480</v>
      </c>
    </row>
    <row r="43" spans="2:13" ht="27.75" customHeight="1">
      <c r="B43" s="1171"/>
      <c r="C43" s="1172"/>
      <c r="D43" s="85"/>
      <c r="E43" s="1177" t="s">
        <v>27</v>
      </c>
      <c r="F43" s="1177"/>
      <c r="G43" s="1177"/>
      <c r="H43" s="1178"/>
      <c r="I43" s="86">
        <v>3060</v>
      </c>
      <c r="J43" s="87">
        <v>3295</v>
      </c>
      <c r="K43" s="87">
        <v>3264</v>
      </c>
      <c r="L43" s="87">
        <v>3539</v>
      </c>
      <c r="M43" s="88">
        <v>4004</v>
      </c>
    </row>
    <row r="44" spans="2:13" ht="27.75" customHeight="1">
      <c r="B44" s="1171"/>
      <c r="C44" s="1172"/>
      <c r="D44" s="85"/>
      <c r="E44" s="1177" t="s">
        <v>28</v>
      </c>
      <c r="F44" s="1177"/>
      <c r="G44" s="1177"/>
      <c r="H44" s="1178"/>
      <c r="I44" s="86">
        <v>611</v>
      </c>
      <c r="J44" s="87">
        <v>505</v>
      </c>
      <c r="K44" s="87">
        <v>397</v>
      </c>
      <c r="L44" s="87">
        <v>337</v>
      </c>
      <c r="M44" s="88">
        <v>281</v>
      </c>
    </row>
    <row r="45" spans="2:13" ht="27.75" customHeight="1">
      <c r="B45" s="1171"/>
      <c r="C45" s="1172"/>
      <c r="D45" s="85"/>
      <c r="E45" s="1177" t="s">
        <v>29</v>
      </c>
      <c r="F45" s="1177"/>
      <c r="G45" s="1177"/>
      <c r="H45" s="1178"/>
      <c r="I45" s="86">
        <v>1428</v>
      </c>
      <c r="J45" s="87">
        <v>1422</v>
      </c>
      <c r="K45" s="87">
        <v>1394</v>
      </c>
      <c r="L45" s="87">
        <v>1301</v>
      </c>
      <c r="M45" s="88">
        <v>1261</v>
      </c>
    </row>
    <row r="46" spans="2:13" ht="27.75" customHeight="1">
      <c r="B46" s="1171"/>
      <c r="C46" s="1172"/>
      <c r="D46" s="85"/>
      <c r="E46" s="1177" t="s">
        <v>30</v>
      </c>
      <c r="F46" s="1177"/>
      <c r="G46" s="1177"/>
      <c r="H46" s="1178"/>
      <c r="I46" s="86" t="s">
        <v>480</v>
      </c>
      <c r="J46" s="87" t="s">
        <v>480</v>
      </c>
      <c r="K46" s="87" t="s">
        <v>480</v>
      </c>
      <c r="L46" s="87" t="s">
        <v>480</v>
      </c>
      <c r="M46" s="88" t="s">
        <v>480</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3034</v>
      </c>
      <c r="J49" s="87">
        <v>3169</v>
      </c>
      <c r="K49" s="87">
        <v>3152</v>
      </c>
      <c r="L49" s="87">
        <v>3388</v>
      </c>
      <c r="M49" s="88">
        <v>3268</v>
      </c>
    </row>
    <row r="50" spans="2:13" ht="27.75" customHeight="1">
      <c r="B50" s="1171"/>
      <c r="C50" s="1172"/>
      <c r="D50" s="85"/>
      <c r="E50" s="1177" t="s">
        <v>35</v>
      </c>
      <c r="F50" s="1177"/>
      <c r="G50" s="1177"/>
      <c r="H50" s="1178"/>
      <c r="I50" s="86">
        <v>13</v>
      </c>
      <c r="J50" s="87">
        <v>10</v>
      </c>
      <c r="K50" s="87">
        <v>8</v>
      </c>
      <c r="L50" s="87">
        <v>5</v>
      </c>
      <c r="M50" s="88">
        <v>3</v>
      </c>
    </row>
    <row r="51" spans="2:13" ht="27.75" customHeight="1">
      <c r="B51" s="1173"/>
      <c r="C51" s="1174"/>
      <c r="D51" s="85"/>
      <c r="E51" s="1177" t="s">
        <v>36</v>
      </c>
      <c r="F51" s="1177"/>
      <c r="G51" s="1177"/>
      <c r="H51" s="1178"/>
      <c r="I51" s="86">
        <v>8413</v>
      </c>
      <c r="J51" s="87">
        <v>8566</v>
      </c>
      <c r="K51" s="87">
        <v>8749</v>
      </c>
      <c r="L51" s="87">
        <v>9431</v>
      </c>
      <c r="M51" s="88">
        <v>10267</v>
      </c>
    </row>
    <row r="52" spans="2:13" ht="27.75" customHeight="1" thickBot="1">
      <c r="B52" s="1181" t="s">
        <v>37</v>
      </c>
      <c r="C52" s="1182"/>
      <c r="D52" s="90"/>
      <c r="E52" s="1183" t="s">
        <v>38</v>
      </c>
      <c r="F52" s="1183"/>
      <c r="G52" s="1183"/>
      <c r="H52" s="1184"/>
      <c r="I52" s="91">
        <v>1842</v>
      </c>
      <c r="J52" s="92">
        <v>1794</v>
      </c>
      <c r="K52" s="92">
        <v>1981</v>
      </c>
      <c r="L52" s="92">
        <v>1936</v>
      </c>
      <c r="M52" s="93">
        <v>2889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160161</v>
      </c>
      <c r="E3" s="116"/>
      <c r="F3" s="117">
        <v>89245</v>
      </c>
      <c r="G3" s="118"/>
      <c r="H3" s="119"/>
    </row>
    <row r="4" spans="1:8">
      <c r="A4" s="120"/>
      <c r="B4" s="121"/>
      <c r="C4" s="122"/>
      <c r="D4" s="123">
        <v>122457</v>
      </c>
      <c r="E4" s="124"/>
      <c r="F4" s="125">
        <v>42966</v>
      </c>
      <c r="G4" s="126"/>
      <c r="H4" s="127"/>
    </row>
    <row r="5" spans="1:8">
      <c r="A5" s="108" t="s">
        <v>513</v>
      </c>
      <c r="B5" s="113"/>
      <c r="C5" s="114"/>
      <c r="D5" s="115">
        <v>108609</v>
      </c>
      <c r="E5" s="116"/>
      <c r="F5" s="117">
        <v>70897</v>
      </c>
      <c r="G5" s="118"/>
      <c r="H5" s="119"/>
    </row>
    <row r="6" spans="1:8">
      <c r="A6" s="120"/>
      <c r="B6" s="121"/>
      <c r="C6" s="122"/>
      <c r="D6" s="123">
        <v>77598</v>
      </c>
      <c r="E6" s="124"/>
      <c r="F6" s="125">
        <v>39878</v>
      </c>
      <c r="G6" s="126"/>
      <c r="H6" s="127"/>
    </row>
    <row r="7" spans="1:8">
      <c r="A7" s="108" t="s">
        <v>514</v>
      </c>
      <c r="B7" s="113"/>
      <c r="C7" s="114"/>
      <c r="D7" s="115">
        <v>115852</v>
      </c>
      <c r="E7" s="116"/>
      <c r="F7" s="117">
        <v>66496</v>
      </c>
      <c r="G7" s="118"/>
      <c r="H7" s="119"/>
    </row>
    <row r="8" spans="1:8">
      <c r="A8" s="120"/>
      <c r="B8" s="121"/>
      <c r="C8" s="122"/>
      <c r="D8" s="123">
        <v>76819</v>
      </c>
      <c r="E8" s="124"/>
      <c r="F8" s="125">
        <v>36530</v>
      </c>
      <c r="G8" s="126"/>
      <c r="H8" s="127"/>
    </row>
    <row r="9" spans="1:8">
      <c r="A9" s="108" t="s">
        <v>515</v>
      </c>
      <c r="B9" s="113"/>
      <c r="C9" s="114"/>
      <c r="D9" s="115">
        <v>128277</v>
      </c>
      <c r="E9" s="116"/>
      <c r="F9" s="117">
        <v>82748</v>
      </c>
      <c r="G9" s="118"/>
      <c r="H9" s="119"/>
    </row>
    <row r="10" spans="1:8">
      <c r="A10" s="120"/>
      <c r="B10" s="121"/>
      <c r="C10" s="122"/>
      <c r="D10" s="123">
        <v>98690</v>
      </c>
      <c r="E10" s="124"/>
      <c r="F10" s="125">
        <v>44732</v>
      </c>
      <c r="G10" s="126"/>
      <c r="H10" s="127"/>
    </row>
    <row r="11" spans="1:8">
      <c r="A11" s="108" t="s">
        <v>516</v>
      </c>
      <c r="B11" s="113"/>
      <c r="C11" s="114"/>
      <c r="D11" s="115">
        <v>280796</v>
      </c>
      <c r="E11" s="116"/>
      <c r="F11" s="117">
        <v>91837</v>
      </c>
      <c r="G11" s="118"/>
      <c r="H11" s="119"/>
    </row>
    <row r="12" spans="1:8">
      <c r="A12" s="120"/>
      <c r="B12" s="121"/>
      <c r="C12" s="128"/>
      <c r="D12" s="123">
        <v>179672</v>
      </c>
      <c r="E12" s="124"/>
      <c r="F12" s="125">
        <v>54439</v>
      </c>
      <c r="G12" s="126"/>
      <c r="H12" s="127"/>
    </row>
    <row r="13" spans="1:8">
      <c r="A13" s="108"/>
      <c r="B13" s="113"/>
      <c r="C13" s="129"/>
      <c r="D13" s="130">
        <v>158739</v>
      </c>
      <c r="E13" s="131"/>
      <c r="F13" s="132">
        <v>80245</v>
      </c>
      <c r="G13" s="133"/>
      <c r="H13" s="119"/>
    </row>
    <row r="14" spans="1:8">
      <c r="A14" s="120"/>
      <c r="B14" s="121"/>
      <c r="C14" s="122"/>
      <c r="D14" s="123">
        <v>111047</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3.36</v>
      </c>
      <c r="C19" s="134">
        <f>ROUND(VALUE(SUBSTITUTE(実質収支比率等に係る経年分析!G$48,"▲","-")),2)</f>
        <v>3.49</v>
      </c>
      <c r="D19" s="134">
        <f>ROUND(VALUE(SUBSTITUTE(実質収支比率等に係る経年分析!H$48,"▲","-")),2)</f>
        <v>3.91</v>
      </c>
      <c r="E19" s="134">
        <f>ROUND(VALUE(SUBSTITUTE(実質収支比率等に係る経年分析!I$48,"▲","-")),2)</f>
        <v>2.95</v>
      </c>
      <c r="F19" s="134">
        <f>ROUND(VALUE(SUBSTITUTE(実質収支比率等に係る経年分析!J$48,"▲","-")),2)</f>
        <v>2.76</v>
      </c>
    </row>
    <row r="20" spans="1:11">
      <c r="A20" s="134" t="s">
        <v>43</v>
      </c>
      <c r="B20" s="134">
        <f>ROUND(VALUE(SUBSTITUTE(実質収支比率等に係る経年分析!F$47,"▲","-")),2)</f>
        <v>39.61</v>
      </c>
      <c r="C20" s="134">
        <f>ROUND(VALUE(SUBSTITUTE(実質収支比率等に係る経年分析!G$47,"▲","-")),2)</f>
        <v>43.68</v>
      </c>
      <c r="D20" s="134">
        <f>ROUND(VALUE(SUBSTITUTE(実質収支比率等に係る経年分析!H$47,"▲","-")),2)</f>
        <v>44.23</v>
      </c>
      <c r="E20" s="134">
        <f>ROUND(VALUE(SUBSTITUTE(実質収支比率等に係る経年分析!I$47,"▲","-")),2)</f>
        <v>49.75</v>
      </c>
      <c r="F20" s="134">
        <f>ROUND(VALUE(SUBSTITUTE(実質収支比率等に係る経年分析!J$47,"▲","-")),2)</f>
        <v>49.39</v>
      </c>
    </row>
    <row r="21" spans="1:11">
      <c r="A21" s="134" t="s">
        <v>44</v>
      </c>
      <c r="B21" s="134">
        <f>IF(ISNUMBER(VALUE(SUBSTITUTE(実質収支比率等に係る経年分析!F$49,"▲","-"))),ROUND(VALUE(SUBSTITUTE(実質収支比率等に係る経年分析!F$49,"▲","-")),2),NA())</f>
        <v>9.61</v>
      </c>
      <c r="C21" s="134">
        <f>IF(ISNUMBER(VALUE(SUBSTITUTE(実質収支比率等に係る経年分析!G$49,"▲","-"))),ROUND(VALUE(SUBSTITUTE(実質収支比率等に係る経年分析!G$49,"▲","-")),2),NA())</f>
        <v>2.81</v>
      </c>
      <c r="D21" s="134">
        <f>IF(ISNUMBER(VALUE(SUBSTITUTE(実質収支比率等に係る経年分析!H$49,"▲","-"))),ROUND(VALUE(SUBSTITUTE(実質収支比率等に係る経年分析!H$49,"▲","-")),2),NA())</f>
        <v>1.17</v>
      </c>
      <c r="E21" s="134">
        <f>IF(ISNUMBER(VALUE(SUBSTITUTE(実質収支比率等に係る経年分析!I$49,"▲","-"))),ROUND(VALUE(SUBSTITUTE(実質収支比率等に係る経年分析!I$49,"▲","-")),2),NA())</f>
        <v>4.67</v>
      </c>
      <c r="F21" s="134">
        <f>IF(ISNUMBER(VALUE(SUBSTITUTE(実質収支比率等に係る経年分析!J$49,"▲","-"))),ROUND(VALUE(SUBSTITUTE(実質収支比率等に係る経年分析!J$49,"▲","-")),2),NA())</f>
        <v>-1.32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生活排水処理事業特別会計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2.74</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831</v>
      </c>
      <c r="E42" s="136"/>
      <c r="F42" s="136"/>
      <c r="G42" s="136">
        <f>'実質公債費比率（分子）の構造'!L$52</f>
        <v>825</v>
      </c>
      <c r="H42" s="136"/>
      <c r="I42" s="136"/>
      <c r="J42" s="136">
        <f>'実質公債費比率（分子）の構造'!M$52</f>
        <v>842</v>
      </c>
      <c r="K42" s="136"/>
      <c r="L42" s="136"/>
      <c r="M42" s="136">
        <f>'実質公債費比率（分子）の構造'!N$52</f>
        <v>856</v>
      </c>
      <c r="N42" s="136"/>
      <c r="O42" s="136"/>
      <c r="P42" s="136">
        <f>'実質公債費比率（分子）の構造'!O$52</f>
        <v>894</v>
      </c>
    </row>
    <row r="43" spans="1:16">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115</v>
      </c>
      <c r="C45" s="136"/>
      <c r="D45" s="136"/>
      <c r="E45" s="136">
        <f>'実質公債費比率（分子）の構造'!L$49</f>
        <v>115</v>
      </c>
      <c r="F45" s="136"/>
      <c r="G45" s="136"/>
      <c r="H45" s="136">
        <f>'実質公債費比率（分子）の構造'!M$49</f>
        <v>115</v>
      </c>
      <c r="I45" s="136"/>
      <c r="J45" s="136"/>
      <c r="K45" s="136">
        <f>'実質公債費比率（分子）の構造'!N$49</f>
        <v>110</v>
      </c>
      <c r="L45" s="136"/>
      <c r="M45" s="136"/>
      <c r="N45" s="136">
        <f>'実質公債費比率（分子）の構造'!O$49</f>
        <v>104</v>
      </c>
      <c r="O45" s="136"/>
      <c r="P45" s="136"/>
    </row>
    <row r="46" spans="1:16">
      <c r="A46" s="136" t="s">
        <v>55</v>
      </c>
      <c r="B46" s="136">
        <f>'実質公債費比率（分子）の構造'!K$48</f>
        <v>350</v>
      </c>
      <c r="C46" s="136"/>
      <c r="D46" s="136"/>
      <c r="E46" s="136">
        <f>'実質公債費比率（分子）の構造'!L$48</f>
        <v>345</v>
      </c>
      <c r="F46" s="136"/>
      <c r="G46" s="136"/>
      <c r="H46" s="136">
        <f>'実質公債費比率（分子）の構造'!M$48</f>
        <v>345</v>
      </c>
      <c r="I46" s="136"/>
      <c r="J46" s="136"/>
      <c r="K46" s="136">
        <f>'実質公債費比率（分子）の構造'!N$48</f>
        <v>337</v>
      </c>
      <c r="L46" s="136"/>
      <c r="M46" s="136"/>
      <c r="N46" s="136">
        <f>'実質公債費比率（分子）の構造'!O$48</f>
        <v>345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906</v>
      </c>
      <c r="C49" s="136"/>
      <c r="D49" s="136"/>
      <c r="E49" s="136">
        <f>'実質公債費比率（分子）の構造'!L$45</f>
        <v>868</v>
      </c>
      <c r="F49" s="136"/>
      <c r="G49" s="136"/>
      <c r="H49" s="136">
        <f>'実質公債費比率（分子）の構造'!M$45</f>
        <v>851</v>
      </c>
      <c r="I49" s="136"/>
      <c r="J49" s="136"/>
      <c r="K49" s="136">
        <f>'実質公債費比率（分子）の構造'!N$45</f>
        <v>854</v>
      </c>
      <c r="L49" s="136"/>
      <c r="M49" s="136"/>
      <c r="N49" s="136">
        <f>'実質公債費比率（分子）の構造'!O$45</f>
        <v>881</v>
      </c>
      <c r="O49" s="136"/>
      <c r="P49" s="136"/>
    </row>
    <row r="50" spans="1:16">
      <c r="A50" s="136" t="s">
        <v>59</v>
      </c>
      <c r="B50" s="136" t="e">
        <f>NA()</f>
        <v>#N/A</v>
      </c>
      <c r="C50" s="136">
        <f>IF(ISNUMBER('実質公債費比率（分子）の構造'!K$53),'実質公債費比率（分子）の構造'!K$53,NA())</f>
        <v>540</v>
      </c>
      <c r="D50" s="136" t="e">
        <f>NA()</f>
        <v>#N/A</v>
      </c>
      <c r="E50" s="136" t="e">
        <f>NA()</f>
        <v>#N/A</v>
      </c>
      <c r="F50" s="136">
        <f>IF(ISNUMBER('実質公債費比率（分子）の構造'!L$53),'実質公債費比率（分子）の構造'!L$53,NA())</f>
        <v>503</v>
      </c>
      <c r="G50" s="136" t="e">
        <f>NA()</f>
        <v>#N/A</v>
      </c>
      <c r="H50" s="136" t="e">
        <f>NA()</f>
        <v>#N/A</v>
      </c>
      <c r="I50" s="136">
        <f>IF(ISNUMBER('実質公債費比率（分子）の構造'!M$53),'実質公債費比率（分子）の構造'!M$53,NA())</f>
        <v>470</v>
      </c>
      <c r="J50" s="136" t="e">
        <f>NA()</f>
        <v>#N/A</v>
      </c>
      <c r="K50" s="136" t="e">
        <f>NA()</f>
        <v>#N/A</v>
      </c>
      <c r="L50" s="136">
        <f>IF(ISNUMBER('実質公債費比率（分子）の構造'!N$53),'実質公債費比率（分子）の構造'!N$53,NA())</f>
        <v>445</v>
      </c>
      <c r="M50" s="136" t="e">
        <f>NA()</f>
        <v>#N/A</v>
      </c>
      <c r="N50" s="136" t="e">
        <f>NA()</f>
        <v>#N/A</v>
      </c>
      <c r="O50" s="136">
        <f>IF(ISNUMBER('実質公債費比率（分子）の構造'!O$53),'実質公債費比率（分子）の構造'!O$53,NA())</f>
        <v>436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8413</v>
      </c>
      <c r="E56" s="135"/>
      <c r="F56" s="135"/>
      <c r="G56" s="135">
        <f>'将来負担比率（分子）の構造'!J$51</f>
        <v>8566</v>
      </c>
      <c r="H56" s="135"/>
      <c r="I56" s="135"/>
      <c r="J56" s="135">
        <f>'将来負担比率（分子）の構造'!K$51</f>
        <v>8749</v>
      </c>
      <c r="K56" s="135"/>
      <c r="L56" s="135"/>
      <c r="M56" s="135">
        <f>'将来負担比率（分子）の構造'!L$51</f>
        <v>9431</v>
      </c>
      <c r="N56" s="135"/>
      <c r="O56" s="135"/>
      <c r="P56" s="135">
        <f>'将来負担比率（分子）の構造'!M$51</f>
        <v>10267</v>
      </c>
    </row>
    <row r="57" spans="1:16">
      <c r="A57" s="135" t="s">
        <v>35</v>
      </c>
      <c r="B57" s="135"/>
      <c r="C57" s="135"/>
      <c r="D57" s="135">
        <f>'将来負担比率（分子）の構造'!I$50</f>
        <v>13</v>
      </c>
      <c r="E57" s="135"/>
      <c r="F57" s="135"/>
      <c r="G57" s="135">
        <f>'将来負担比率（分子）の構造'!J$50</f>
        <v>10</v>
      </c>
      <c r="H57" s="135"/>
      <c r="I57" s="135"/>
      <c r="J57" s="135">
        <f>'将来負担比率（分子）の構造'!K$50</f>
        <v>8</v>
      </c>
      <c r="K57" s="135"/>
      <c r="L57" s="135"/>
      <c r="M57" s="135">
        <f>'将来負担比率（分子）の構造'!L$50</f>
        <v>5</v>
      </c>
      <c r="N57" s="135"/>
      <c r="O57" s="135"/>
      <c r="P57" s="135">
        <f>'将来負担比率（分子）の構造'!M$50</f>
        <v>3</v>
      </c>
    </row>
    <row r="58" spans="1:16">
      <c r="A58" s="135" t="s">
        <v>34</v>
      </c>
      <c r="B58" s="135"/>
      <c r="C58" s="135"/>
      <c r="D58" s="135">
        <f>'将来負担比率（分子）の構造'!I$49</f>
        <v>3034</v>
      </c>
      <c r="E58" s="135"/>
      <c r="F58" s="135"/>
      <c r="G58" s="135">
        <f>'将来負担比率（分子）の構造'!J$49</f>
        <v>3169</v>
      </c>
      <c r="H58" s="135"/>
      <c r="I58" s="135"/>
      <c r="J58" s="135">
        <f>'将来負担比率（分子）の構造'!K$49</f>
        <v>3152</v>
      </c>
      <c r="K58" s="135"/>
      <c r="L58" s="135"/>
      <c r="M58" s="135">
        <f>'将来負担比率（分子）の構造'!L$49</f>
        <v>3388</v>
      </c>
      <c r="N58" s="135"/>
      <c r="O58" s="135"/>
      <c r="P58" s="135">
        <f>'将来負担比率（分子）の構造'!M$49</f>
        <v>3268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1428</v>
      </c>
      <c r="C62" s="135"/>
      <c r="D62" s="135"/>
      <c r="E62" s="135">
        <f>'将来負担比率（分子）の構造'!J$45</f>
        <v>1422</v>
      </c>
      <c r="F62" s="135"/>
      <c r="G62" s="135"/>
      <c r="H62" s="135">
        <f>'将来負担比率（分子）の構造'!K$45</f>
        <v>1394</v>
      </c>
      <c r="I62" s="135"/>
      <c r="J62" s="135"/>
      <c r="K62" s="135">
        <f>'将来負担比率（分子）の構造'!L$45</f>
        <v>1301</v>
      </c>
      <c r="L62" s="135"/>
      <c r="M62" s="135"/>
      <c r="N62" s="135">
        <f>'将来負担比率（分子）の構造'!M$45</f>
        <v>1261</v>
      </c>
      <c r="O62" s="135"/>
      <c r="P62" s="135"/>
    </row>
    <row r="63" spans="1:16">
      <c r="A63" s="135" t="s">
        <v>28</v>
      </c>
      <c r="B63" s="135">
        <f>'将来負担比率（分子）の構造'!I$44</f>
        <v>611</v>
      </c>
      <c r="C63" s="135"/>
      <c r="D63" s="135"/>
      <c r="E63" s="135">
        <f>'将来負担比率（分子）の構造'!J$44</f>
        <v>505</v>
      </c>
      <c r="F63" s="135"/>
      <c r="G63" s="135"/>
      <c r="H63" s="135">
        <f>'将来負担比率（分子）の構造'!K$44</f>
        <v>397</v>
      </c>
      <c r="I63" s="135"/>
      <c r="J63" s="135"/>
      <c r="K63" s="135">
        <f>'将来負担比率（分子）の構造'!L$44</f>
        <v>337</v>
      </c>
      <c r="L63" s="135"/>
      <c r="M63" s="135"/>
      <c r="N63" s="135">
        <f>'将来負担比率（分子）の構造'!M$44</f>
        <v>281</v>
      </c>
      <c r="O63" s="135"/>
      <c r="P63" s="135"/>
    </row>
    <row r="64" spans="1:16">
      <c r="A64" s="135" t="s">
        <v>27</v>
      </c>
      <c r="B64" s="135">
        <f>'将来負担比率（分子）の構造'!I$43</f>
        <v>3060</v>
      </c>
      <c r="C64" s="135"/>
      <c r="D64" s="135"/>
      <c r="E64" s="135">
        <f>'将来負担比率（分子）の構造'!J$43</f>
        <v>3295</v>
      </c>
      <c r="F64" s="135"/>
      <c r="G64" s="135"/>
      <c r="H64" s="135">
        <f>'将来負担比率（分子）の構造'!K$43</f>
        <v>3264</v>
      </c>
      <c r="I64" s="135"/>
      <c r="J64" s="135"/>
      <c r="K64" s="135">
        <f>'将来負担比率（分子）の構造'!L$43</f>
        <v>3539</v>
      </c>
      <c r="L64" s="135"/>
      <c r="M64" s="135"/>
      <c r="N64" s="135">
        <f>'将来負担比率（分子）の構造'!M$43</f>
        <v>4004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8205</v>
      </c>
      <c r="C66" s="135"/>
      <c r="D66" s="135"/>
      <c r="E66" s="135">
        <f>'将来負担比率（分子）の構造'!J$41</f>
        <v>8317</v>
      </c>
      <c r="F66" s="135"/>
      <c r="G66" s="135"/>
      <c r="H66" s="135">
        <f>'将来負担比率（分子）の構造'!K$41</f>
        <v>8835</v>
      </c>
      <c r="I66" s="135"/>
      <c r="J66" s="135"/>
      <c r="K66" s="135">
        <f>'将来負担比率（分子）の構造'!L$41</f>
        <v>9584</v>
      </c>
      <c r="L66" s="135"/>
      <c r="M66" s="135"/>
      <c r="N66" s="135">
        <f>'将来負担比率（分子）の構造'!M$41</f>
        <v>10882</v>
      </c>
      <c r="O66" s="135"/>
      <c r="P66" s="135"/>
    </row>
    <row r="67" spans="1:16">
      <c r="A67" s="135" t="s">
        <v>63</v>
      </c>
      <c r="B67" s="135" t="e">
        <f>NA()</f>
        <v>#N/A</v>
      </c>
      <c r="C67" s="135">
        <f>IF(ISNUMBER('将来負担比率（分子）の構造'!I$52), IF('将来負担比率（分子）の構造'!I$52 &lt; 0, 0, '将来負担比率（分子）の構造'!I$52), NA())</f>
        <v>1842</v>
      </c>
      <c r="D67" s="135" t="e">
        <f>NA()</f>
        <v>#N/A</v>
      </c>
      <c r="E67" s="135" t="e">
        <f>NA()</f>
        <v>#N/A</v>
      </c>
      <c r="F67" s="135">
        <f>IF(ISNUMBER('将来負担比率（分子）の構造'!J$52), IF('将来負担比率（分子）の構造'!J$52 &lt; 0, 0, '将来負担比率（分子）の構造'!J$52), NA())</f>
        <v>1794</v>
      </c>
      <c r="G67" s="135" t="e">
        <f>NA()</f>
        <v>#N/A</v>
      </c>
      <c r="H67" s="135" t="e">
        <f>NA()</f>
        <v>#N/A</v>
      </c>
      <c r="I67" s="135">
        <f>IF(ISNUMBER('将来負担比率（分子）の構造'!K$52), IF('将来負担比率（分子）の構造'!K$52 &lt; 0, 0, '将来負担比率（分子）の構造'!K$52), NA())</f>
        <v>1981</v>
      </c>
      <c r="J67" s="135" t="e">
        <f>NA()</f>
        <v>#N/A</v>
      </c>
      <c r="K67" s="135" t="e">
        <f>NA()</f>
        <v>#N/A</v>
      </c>
      <c r="L67" s="135">
        <f>IF(ISNUMBER('将来負担比率（分子）の構造'!L$52), IF('将来負担比率（分子）の構造'!L$52 &lt; 0, 0, '将来負担比率（分子）の構造'!L$52), NA())</f>
        <v>1936</v>
      </c>
      <c r="M67" s="135" t="e">
        <f>NA()</f>
        <v>#N/A</v>
      </c>
      <c r="N67" s="135" t="e">
        <f>NA()</f>
        <v>#N/A</v>
      </c>
      <c r="O67" s="135">
        <f>IF(ISNUMBER('将来負担比率（分子）の構造'!M$52), IF('将来負担比率（分子）の構造'!M$52 &lt; 0, 0, '将来負担比率（分子）の構造'!M$52), NA())</f>
        <v>2889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mieken</cp:lastModifiedBy>
  <cp:lastPrinted>2016-05-07T06:15:07Z</cp:lastPrinted>
  <dcterms:created xsi:type="dcterms:W3CDTF">2016-02-15T01:39:28Z</dcterms:created>
  <dcterms:modified xsi:type="dcterms:W3CDTF">2016-05-07T06:15:18Z</dcterms:modified>
</cp:coreProperties>
</file>