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l="1"/>
  <c r="AP63" i="11"/>
  <c r="Q23" i="11" l="1"/>
  <c r="AA23" i="11"/>
  <c r="V23" i="11"/>
  <c r="AP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AM35" i="9"/>
  <c r="BW34" i="9"/>
  <c r="C34" i="9"/>
  <c r="C35" i="9" s="1"/>
  <c r="CO34" i="9" l="1"/>
  <c r="U34" i="9"/>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<sst xmlns="http://schemas.openxmlformats.org/spreadsheetml/2006/main" count="1028" uniqueCount="561">
  <si>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</si>
  <si>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</si>
  <si>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</si>
  <si>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</si>
  <si>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</si>
  <si>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</si>
  <si>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</si>
  <si>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</si>
  <si>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</si>
  <si>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</si>
  <si>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</si>
  <si>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</si>
  <si>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</si>
  <si>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</si>
  <si>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</si>
  <si>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</si>
  <si>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</si>
  <si>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</si>
  <si>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</si>
  <si>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</si>
  <si>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</si>
  <si>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</si>
  <si>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</si>
  <si>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</si>
  <si>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</si>
  <si>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</si>
  <si>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</si>
  <si>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</si>
  <si>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</si>
  <si>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</si>
  <si>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</si>
  <si>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</si>
  <si>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</si>
  <si>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</si>
  <si>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</si>
  <si>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</si>
  <si>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</si>
  <si>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</si>
  <si>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</si>
  <si>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</si>
  <si>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</si>
  <si>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</si>
  <si>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</si>
  <si>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</si>
  <si>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</si>
  <si>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</si>
  <si>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</si>
  <si>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</si>
  <si>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</si>
  <si>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</si>
  <si>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</si>
  <si>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</si>
  <si>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</si>
  <si>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</si>
  <si>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</si>
  <si>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</si>
  <si>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</si>
  <si>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</si>
  <si>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</si>
  <si>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</si>
  <si>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</si>
  <si>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</si>
  <si>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</si>
  <si>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</si>
  <si>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</si>
  <si>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</si>
  <si>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</si>
  <si>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</si>
  <si>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</si>
  <si>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</si>
  <si>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</si>
  <si>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</si>
  <si>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</si>
  <si>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</si>
  <si>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</si>
  <si>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</si>
  <si>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</si>
  <si>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</si>
  <si>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</si>
  <si>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</si>
  <si>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</si>
  <si>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</si>
  <si>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</si>
  <si>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</si>
  <si>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</si>
  <si>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</si>
  <si>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</si>
  <si>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</si>
  <si>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</si>
  <si>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</si>
  <si>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</si>
  <si>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</si>
  <si>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</si>
  <si>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</si>
  <si>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</si>
  <si>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</si>
  <si>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</si>
  <si>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</si>
  <si>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</si>
  <si>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</si>
  <si>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</si>
  <si>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</si>
  <si>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</si>
  <si>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</si>
  <si>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</si>
  <si>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</si>
  <si>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</si>
  <si>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</si>
  <si>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</si>
  <si>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</si>
  <si>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</si>
  <si>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</si>
  <si>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</si>
  <si>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</si>
  <si>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</si>
  <si>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</si>
  <si>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</si>
  <si>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</si>
  <si>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</si>
  <si>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</si>
  <si>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</si>
  <si>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</si>
  <si>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</si>
  <si>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</si>
  <si>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</si>
  <si>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</si>
  <si>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</si>
  <si>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</si>
  <si>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</si>
  <si>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</si>
  <si>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</si>
  <si>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</si>
  <si>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</si>
  <si>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</si>
  <si>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</si>
  <si>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</si>
  <si>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</si>
  <si>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</si>
  <si>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</si>
  <si>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</si>
  <si>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</si>
  <si>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</si>
  <si>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</si>
  <si>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</si>
  <si>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</si>
  <si>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</si>
  <si>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</si>
  <si>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</si>
  <si>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</si>
  <si>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</si>
  <si>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</si>
  <si>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</si>
  <si>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</si>
  <si>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</si>
  <si>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</si>
  <si>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</si>
  <si>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</si>
  <si>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</si>
  <si>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</si>
  <si>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</si>
  <si>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</si>
  <si>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</si>
  <si>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</si>
  <si>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</si>
  <si>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</si>
  <si>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</si>
  <si>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</si>
  <si>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</si>
  <si>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</si>
  <si>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</si>
  <si>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</si>
  <si>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</si>
  <si>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</si>
  <si>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</si>
  <si>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</si>
  <si>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</si>
  <si>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</si>
  <si>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</si>
  <si>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</si>
  <si>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</si>
  <si>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</si>
  <si>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</si>
  <si>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</si>
  <si>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</si>
  <si>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</si>
  <si>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</si>
  <si>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</si>
  <si>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</si>
  <si>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</si>
  <si>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</si>
  <si>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</si>
  <si>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</si>
  <si>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</si>
  <si>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</si>
  <si>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</si>
  <si>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</si>
  <si>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</si>
  <si>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</si>
  <si>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</si>
  <si>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</si>
  <si>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</si>
  <si>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</si>
  <si>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</si>
  <si>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</si>
  <si>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</si>
  <si>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</si>
  <si>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</si>
  <si>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</si>
  <si>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</si>
  <si>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</si>
  <si>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</si>
  <si>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</si>
  <si>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</si>
  <si>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</si>
  <si>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</si>
  <si>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</si>
  <si>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</si>
  <si>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</si>
  <si>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</si>
  <si>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</si>
  <si>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</si>
  <si>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</si>
  <si>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</si>
  <si>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</si>
  <si>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</si>
  <si>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</si>
  <si>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</si>
  <si>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</si>
  <si>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</si>
  <si>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</si>
  <si>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</si>
  <si>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</si>
  <si>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</si>
  <si>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</si>
  <si>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</si>
  <si>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</si>
  <si>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</si>
  <si>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</si>
  <si>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</si>
  <si>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</si>
  <si>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</si>
  <si>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</si>
  <si>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</si>
  <si>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</si>
  <si>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</si>
  <si>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</si>
  <si>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</si>
  <si>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</si>
  <si>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</si>
  <si>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</si>
  <si>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</si>
  <si>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</si>
  <si>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</si>
  <si>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</si>
  <si>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</si>
  <si>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</si>
  <si>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</si>
  <si>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</si>
  <si>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</si>
  <si>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</si>
  <si>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</si>
  <si>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</si>
  <si>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</si>
  <si>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</si>
  <si>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</si>
  <si>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</si>
  <si>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</si>
  <si>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</si>
  <si>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</si>
  <si>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</si>
  <si>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</si>
  <si>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</si>
  <si>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</si>
  <si>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</si>
  <si>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</si>
  <si>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</si>
  <si>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</si>
  <si>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</si>
  <si>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</si>
  <si>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</si>
  <si>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</si>
  <si>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</si>
  <si>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</si>
  <si>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</si>
  <si>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</si>
  <si>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</si>
  <si>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</si>
  <si>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</si>
  <si>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</si>
  <si>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</si>
  <si>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</si>
  <si>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</si>
  <si>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</si>
  <si>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</si>
  <si>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</si>
  <si>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</si>
  <si>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</si>
  <si>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</si>
  <si>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</si>
  <si>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</si>
  <si>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</si>
  <si>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</si>
  <si>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</si>
  <si>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</si>
  <si>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</si>
  <si>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</si>
  <si>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</si>
  <si>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</si>
  <si>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</si>
  <si>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</si>
  <si>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</si>
  <si>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</si>
  <si>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</si>
  <si>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</si>
  <si>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</si>
  <si>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</si>
  <si>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</si>
  <si>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</si>
  <si>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</si>
  <si>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</si>
  <si>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</si>
  <si>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</si>
  <si>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</si>
  <si>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</si>
  <si>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</si>
  <si>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</si>
  <si>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</si>
  <si>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</si>
  <si>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</si>
  <si>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</si>
  <si>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</si>
  <si>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</si>
  <si>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</si>
  <si>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</si>
  <si>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</si>
  <si>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</si>
  <si>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</si>
  <si>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</si>
  <si>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</si>
  <si>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</si>
  <si>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</si>
  <si>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</si>
  <si>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</si>
  <si>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</si>
  <si>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</si>
  <si>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</si>
  <si>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</si>
  <si>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</si>
  <si>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</si>
  <si>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</si>
  <si>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</si>
  <si>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</si>
  <si>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</si>
  <si>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</si>
  <si>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</si>
  <si>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</si>
  <si>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</si>
  <si>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</si>
  <si>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</si>
  <si>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</si>
  <si>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</si>
  <si>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</si>
  <si>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</si>
  <si>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</si>
  <si>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</si>
  <si>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</si>
  <si>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</si>
  <si>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</si>
  <si>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</si>
  <si>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</si>
  <si>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</si>
  <si>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</si>
  <si>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</si>
  <si>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</si>
  <si>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</si>
  <si>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</si>
  <si>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</si>
  <si>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</si>
  <si>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</si>
  <si>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</si>
  <si>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</si>
  <si>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</si>
  <si>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</si>
  <si>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</si>
  <si>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</si>
  <si>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</si>
  <si>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</si>
  <si>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</si>
  <si>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</si>
  <si>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</si>
  <si>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</si>
  <si>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</si>
  <si>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</si>
  <si>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</si>
  <si>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</si>
  <si>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</si>
  <si>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</si>
  <si>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</si>
  <si>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</si>
  <si>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</si>
  <si>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</si>
  <si>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</si>
  <si>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</si>
  <si>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</si>
  <si>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</si>
  <si>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</si>
  <si>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</si>
  <si>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</si>
  <si>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</si>
  <si>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</si>
  <si>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</si>
  <si>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</si>
  <si>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</si>
  <si>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</si>
  <si>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</si>
  <si>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</si>
  <si>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</si>
  <si>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</si>
  <si>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</si>
  <si>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</si>
  <si>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</si>
  <si>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</si>
  <si>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</si>
  <si>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</si>
  <si>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</si>
  <si>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</si>
  <si>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</si>
  <si>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</si>
  <si>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</si>
  <si>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</si>
  <si>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</si>
  <si>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</si>
  <si>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</si>
  <si>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</si>
  <si>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</si>
  <si>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</si>
  <si>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</si>
  <si>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</si>
  <si>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</si>
  <si>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</si>
  <si>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</si>
  <si>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</si>
  <si>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</si>
  <si>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</si>
  <si>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</si>
  <si>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</si>
  <si>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</si>
  <si>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</si>
  <si>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</si>
  <si>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</si>
  <si>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</si>
  <si>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</si>
  <si>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</si>
  <si>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</si>
  <si>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</si>
  <si>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</si>
  <si>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</si>
  <si>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</si>
  <si>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</si>
  <si>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</si>
  <si>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</si>
  <si>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</si>
  <si>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</si>
  <si>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</si>
  <si>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</si>
  <si>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</si>
  <si>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</si>
  <si>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</si>
  <si>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</si>
  <si>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</si>
  <si>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</si>
  <si>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</si>
  <si>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</si>
  <si>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</si>
  <si>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</si>
  <si>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</si>
  <si>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</si>
  <si>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</si>
  <si>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</si>
  <si>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</si>
  <si>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</si>
  <si>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</si>
  <si>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</si>
  <si>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</si>
  <si>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</si>
  <si>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</si>
  <si>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</si>
  <si>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</si>
  <si>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</si>
  <si>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</si>
  <si>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</si>
  <si>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</si>
  <si>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</si>
  <si>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</si>
  <si>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</si>
  <si>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</si>
  <si>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</si>
  <si>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</si>
  <si>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</si>
  <si>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</si>
  <si>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</si>
  <si>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</si>
  <si>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</si>
  <si>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</si>
  <si>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</si>
  <si>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</si>
  <si>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</si>
  <si>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</si>
  <si>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</si>
  <si>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</si>
  <si>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</si>
  <si>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</si>
  <si>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</si>
  <si>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</si>
  <si>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</si>
  <si>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</si>
  <si>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</si>
  <si>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</si>
  <si>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</si>
  <si>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</si>
  <si>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</si>
  <si>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</si>
  <si>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</si>
  <si>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</si>
  <si>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</si>
  <si>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</si>
  <si>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</si>
  <si>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</si>
  <si>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</si>
  <si>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5.03</t>
  </si>
  <si>
    <t>▲ 5.06</t>
  </si>
  <si>
    <t>▲ 0.41</t>
  </si>
  <si>
    <t>▲ 0.02</t>
  </si>
  <si>
    <t>水道事業会計</t>
  </si>
  <si>
    <t>一般会計</t>
  </si>
  <si>
    <t>国民健康保険特別会計</t>
  </si>
  <si>
    <t>介護保険特別会計</t>
  </si>
  <si>
    <t>公共下水道特別会計</t>
  </si>
  <si>
    <t>農業集落排水事業特別会計</t>
  </si>
  <si>
    <t>後期高齢者医療特別会計</t>
  </si>
  <si>
    <t>土地取得特別会計</t>
  </si>
  <si>
    <t>その他会計（赤字）</t>
  </si>
  <si>
    <t>その他会計（黒字）</t>
  </si>
  <si>
    <t>○</t>
    <phoneticPr fontId="2"/>
  </si>
  <si>
    <t>三重県三重郡土地開発公社</t>
    <rPh sb="0" eb="3">
      <t>ミエケン</t>
    </rPh>
    <rPh sb="3" eb="5">
      <t>ミエ</t>
    </rPh>
    <rPh sb="5" eb="6">
      <t>グン</t>
    </rPh>
    <rPh sb="6" eb="8">
      <t>トチ</t>
    </rPh>
    <rPh sb="8" eb="10">
      <t>カイハツ</t>
    </rPh>
    <rPh sb="10" eb="12">
      <t>コウシャ</t>
    </rPh>
    <phoneticPr fontId="2"/>
  </si>
  <si>
    <t>－</t>
  </si>
  <si>
    <t>三重地方税管理回収機構（一般会計）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</si>
  <si>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</si>
  <si>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</si>
  <si>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</si>
  <si>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</si>
  <si>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</si>
  <si>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</si>
  <si>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</si>
  <si>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</si>
  <si>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</si>
  <si>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</si>
  <si>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</si>
  <si>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三泗鈴亀農業共済事務組合（農業共済事業特別会計）</t>
  </si>
  <si>
    <t>（滞納整理拡充事業特別会計）</t>
    <phoneticPr fontId="2"/>
  </si>
  <si>
    <t>　　　（デジタル地図特別会計）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</si>
</sst>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4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48352</c:v>
                </c:pt>
                <c:pt idx="1">
                  <c:v>20796</c:v>
                </c:pt>
                <c:pt idx="2">
                  <c:v>36031</c:v>
                </c:pt>
                <c:pt idx="3">
                  <c:v>34394</c:v>
                </c:pt>
                <c:pt idx="4">
                  <c:v>32791</c:v>
                </c:pt>
              </c:numCache>
            </c:numRef>
          </c:val>
          <c:smooth val="0"/>
        </c:ser>
        <c:dLbls>
          <c:showLegendKey val="0"/>
          <c:showVal val="0"/>
          <c:showCatName val="0"/>
          <c:showSerName val="0"/>
          <c:showPercent val="0"/>
          <c:showBubbleSize val="0"/>
        </c:dLbls>
        <c:marker val="1"/>
        <c:smooth val="0"/>
        <c:axId val="126263680"/>
        <c:axId val="126265600"/>
      </c:lineChart>
      <c:catAx>
        <c:axId val="126263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65600"/>
        <c:crosses val="autoZero"/>
        <c:auto val="1"/>
        <c:lblAlgn val="ctr"/>
        <c:lblOffset val="100"/>
        <c:tickLblSkip val="1"/>
        <c:tickMarkSkip val="1"/>
        <c:noMultiLvlLbl val="0"/>
      </c:catAx>
      <c:valAx>
        <c:axId val="1262656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6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c:v>
                </c:pt>
                <c:pt idx="1">
                  <c:v>2.42</c:v>
                </c:pt>
                <c:pt idx="2">
                  <c:v>5.7</c:v>
                </c:pt>
                <c:pt idx="3">
                  <c:v>6.75</c:v>
                </c:pt>
                <c:pt idx="4">
                  <c:v>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27.93</c:v>
                </c:pt>
                <c:pt idx="1">
                  <c:v>27.83</c:v>
                </c:pt>
                <c:pt idx="2">
                  <c:v>25.93</c:v>
                </c:pt>
                <c:pt idx="3">
                  <c:v>28.8</c:v>
                </c:pt>
                <c:pt idx="4">
                  <c:v>32.44</c:v>
                </c:pt>
              </c:numCache>
            </c:numRef>
          </c:val>
        </c:ser>
        <c:dLbls>
          <c:showLegendKey val="0"/>
          <c:showVal val="0"/>
          <c:showCatName val="0"/>
          <c:showSerName val="0"/>
          <c:showPercent val="0"/>
          <c:showBubbleSize val="0"/>
        </c:dLbls>
        <c:gapWidth val="250"/>
        <c:overlap val="100"/>
        <c:axId val="139928320"/>
        <c:axId val="13993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-5.03</c:v>
                </c:pt>
                <c:pt idx="1">
                  <c:v>-5.0599999999999996</c:v>
                </c:pt>
                <c:pt idx="2">
                  <c:v>-0.41</c:v>
                </c:pt>
                <c:pt idx="3">
                  <c:v>1.1299999999999999</c:v>
                </c:pt>
                <c:pt idx="4">
                  <c:v>-0.02</c:v>
                </c:pt>
              </c:numCache>
            </c:numRef>
          </c:val>
          <c:smooth val="0"/>
        </c:ser>
        <c:dLbls>
          <c:showLegendKey val="0"/>
          <c:showVal val="0"/>
          <c:showCatName val="0"/>
          <c:showSerName val="0"/>
          <c:showPercent val="0"/>
          <c:showBubbleSize val="0"/>
        </c:dLbls>
        <c:marker val="1"/>
        <c:smooth val="0"/>
        <c:axId val="139928320"/>
        <c:axId val="139930240"/>
      </c:lineChart>
      <c:catAx>
        <c:axId val="1399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30240"/>
        <c:crosses val="autoZero"/>
        <c:auto val="1"/>
        <c:lblAlgn val="ctr"/>
        <c:lblOffset val="100"/>
        <c:tickLblSkip val="1"/>
        <c:tickMarkSkip val="1"/>
        <c:noMultiLvlLbl val="0"/>
      </c:catAx>
      <c:valAx>
        <c:axId val="13993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0.16</c:v>
                </c:pt>
                <c:pt idx="4">
                  <c:v>#N/A</c:v>
                </c:pt>
                <c:pt idx="5">
                  <c:v>0.2</c:v>
                </c:pt>
                <c:pt idx="6">
                  <c:v>#N/A</c:v>
                </c:pt>
                <c:pt idx="7">
                  <c:v>0.09</c:v>
                </c:pt>
                <c:pt idx="8">
                  <c:v>#N/A</c:v>
                </c:pt>
                <c:pt idx="9">
                  <c:v>0.09</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0.25</c:v>
                </c:pt>
                <c:pt idx="4">
                  <c:v>#N/A</c:v>
                </c:pt>
                <c:pt idx="5">
                  <c:v>0.38</c:v>
                </c:pt>
                <c:pt idx="6">
                  <c:v>#N/A</c:v>
                </c:pt>
                <c:pt idx="7">
                  <c:v>0.24</c:v>
                </c:pt>
                <c:pt idx="8">
                  <c:v>#N/A</c:v>
                </c:pt>
                <c:pt idx="9">
                  <c:v>0.2</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1.82</c:v>
                </c:pt>
                <c:pt idx="2">
                  <c:v>#N/A</c:v>
                </c:pt>
                <c:pt idx="3">
                  <c:v>2.46</c:v>
                </c:pt>
                <c:pt idx="4">
                  <c:v>#N/A</c:v>
                </c:pt>
                <c:pt idx="5">
                  <c:v>1.63</c:v>
                </c:pt>
                <c:pt idx="6">
                  <c:v>#N/A</c:v>
                </c:pt>
                <c:pt idx="7">
                  <c:v>1.56</c:v>
                </c:pt>
                <c:pt idx="8">
                  <c:v>#N/A</c:v>
                </c:pt>
                <c:pt idx="9">
                  <c:v>1.32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0.57999999999999996</c:v>
                </c:pt>
                <c:pt idx="2">
                  <c:v>#N/A</c:v>
                </c:pt>
                <c:pt idx="3">
                  <c:v>0.5</c:v>
                </c:pt>
                <c:pt idx="4">
                  <c:v>#N/A</c:v>
                </c:pt>
                <c:pt idx="5">
                  <c:v>1.56</c:v>
                </c:pt>
                <c:pt idx="6">
                  <c:v>#N/A</c:v>
                </c:pt>
                <c:pt idx="7">
                  <c:v>0.77</c:v>
                </c:pt>
                <c:pt idx="8">
                  <c:v>#N/A</c:v>
                </c:pt>
                <c:pt idx="9">
                  <c:v>1.85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1.1499999999999999</c:v>
                </c:pt>
                <c:pt idx="4">
                  <c:v>#N/A</c:v>
                </c:pt>
                <c:pt idx="5">
                  <c:v>1.1299999999999999</c:v>
                </c:pt>
                <c:pt idx="6">
                  <c:v>#N/A</c:v>
                </c:pt>
                <c:pt idx="7">
                  <c:v>2.66</c:v>
                </c:pt>
                <c:pt idx="8">
                  <c:v>#N/A</c:v>
                </c:pt>
                <c:pt idx="9">
                  <c:v>2.2799999999999998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4.99</c:v>
                </c:pt>
                <c:pt idx="2">
                  <c:v>#N/A</c:v>
                </c:pt>
                <c:pt idx="3">
                  <c:v>2.41</c:v>
                </c:pt>
                <c:pt idx="4">
                  <c:v>#N/A</c:v>
                </c:pt>
                <c:pt idx="5">
                  <c:v>5.69</c:v>
                </c:pt>
                <c:pt idx="6">
                  <c:v>#N/A</c:v>
                </c:pt>
                <c:pt idx="7">
                  <c:v>6.74</c:v>
                </c:pt>
                <c:pt idx="8">
                  <c:v>#N/A</c:v>
                </c:pt>
                <c:pt idx="9">
                  <c:v>6.69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13.89</c:v>
                </c:pt>
                <c:pt idx="2">
                  <c:v>#N/A</c:v>
                </c:pt>
                <c:pt idx="3">
                  <c:v>14.83</c:v>
                </c:pt>
                <c:pt idx="4">
                  <c:v>#N/A</c:v>
                </c:pt>
                <c:pt idx="5">
                  <c:v>16.09</c:v>
                </c:pt>
                <c:pt idx="6">
                  <c:v>#N/A</c:v>
                </c:pt>
                <c:pt idx="7">
                  <c:v>16.28</c:v>
                </c:pt>
                <c:pt idx="8">
                  <c:v>#N/A</c:v>
                </c:pt>
                <c:pt idx="9">
                  <c:v>15.15</c:v>
                </c:pt>
              </c:numCache>
            </c:numRef>
          </c:val>
        </c:ser>
        <c:dLbls>
          <c:showLegendKey val="0"/>
          <c:showVal val="0"/>
          <c:showCatName val="0"/>
          <c:showSerName val="0"/>
          <c:showPercent val="0"/>
          <c:showBubbleSize val="0"/>
        </c:dLbls>
        <c:gapWidth val="150"/>
        <c:overlap val="100"/>
        <c:axId val="139990144"/>
        <c:axId val="139991680"/>
      </c:barChart>
      <c:catAx>
        <c:axId val="1399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91680"/>
        <c:crosses val="autoZero"/>
        <c:auto val="1"/>
        <c:lblAlgn val="ctr"/>
        <c:lblOffset val="100"/>
        <c:tickLblSkip val="1"/>
        <c:tickMarkSkip val="1"/>
        <c:noMultiLvlLbl val="0"/>
      </c:catAx>
      <c:valAx>
        <c:axId val="1399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9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832</c:v>
                </c:pt>
                <c:pt idx="5">
                  <c:v>819</c:v>
                </c:pt>
                <c:pt idx="8">
                  <c:v>853</c:v>
                </c:pt>
                <c:pt idx="11">
                  <c:v>871</c:v>
                </c:pt>
                <c:pt idx="14">
                  <c:v>909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58</c:v>
                </c:pt>
                <c:pt idx="3">
                  <c:v>50</c:v>
                </c:pt>
                <c:pt idx="6">
                  <c:v>45</c:v>
                </c:pt>
                <c:pt idx="9">
                  <c:v>36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70</c:v>
                </c:pt>
                <c:pt idx="6">
                  <c:v>60</c:v>
                </c:pt>
                <c:pt idx="9">
                  <c:v>14</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432</c:v>
                </c:pt>
                <c:pt idx="3">
                  <c:v>415</c:v>
                </c:pt>
                <c:pt idx="6">
                  <c:v>394</c:v>
                </c:pt>
                <c:pt idx="9">
                  <c:v>420</c:v>
                </c:pt>
                <c:pt idx="12">
                  <c:v>424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761</c:v>
                </c:pt>
                <c:pt idx="3">
                  <c:v>748</c:v>
                </c:pt>
                <c:pt idx="6">
                  <c:v>757</c:v>
                </c:pt>
                <c:pt idx="9">
                  <c:v>718</c:v>
                </c:pt>
                <c:pt idx="12">
                  <c:v>547</c:v>
                </c:pt>
              </c:numCache>
            </c:numRef>
          </c:val>
        </c:ser>
        <c:dLbls>
          <c:showLegendKey val="0"/>
          <c:showVal val="0"/>
          <c:showCatName val="0"/>
          <c:showSerName val="0"/>
          <c:showPercent val="0"/>
          <c:showBubbleSize val="0"/>
        </c:dLbls>
        <c:gapWidth val="100"/>
        <c:overlap val="100"/>
        <c:axId val="140280960"/>
        <c:axId val="14028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493</c:v>
                </c:pt>
                <c:pt idx="2">
                  <c:v>#N/A</c:v>
                </c:pt>
                <c:pt idx="3">
                  <c:v>#N/A</c:v>
                </c:pt>
                <c:pt idx="4">
                  <c:v>464</c:v>
                </c:pt>
                <c:pt idx="5">
                  <c:v>#N/A</c:v>
                </c:pt>
                <c:pt idx="6">
                  <c:v>#N/A</c:v>
                </c:pt>
                <c:pt idx="7">
                  <c:v>403</c:v>
                </c:pt>
                <c:pt idx="8">
                  <c:v>#N/A</c:v>
                </c:pt>
                <c:pt idx="9">
                  <c:v>#N/A</c:v>
                </c:pt>
                <c:pt idx="10">
                  <c:v>317</c:v>
                </c:pt>
                <c:pt idx="11">
                  <c:v>#N/A</c:v>
                </c:pt>
                <c:pt idx="12">
                  <c:v>#N/A</c:v>
                </c:pt>
                <c:pt idx="13">
                  <c:v>90</c:v>
                </c:pt>
                <c:pt idx="14">
                  <c:v>#N/A</c:v>
                </c:pt>
              </c:numCache>
            </c:numRef>
          </c:val>
          <c:smooth val="0"/>
        </c:ser>
        <c:dLbls>
          <c:showLegendKey val="0"/>
          <c:showVal val="0"/>
          <c:showCatName val="0"/>
          <c:showSerName val="0"/>
          <c:showPercent val="0"/>
          <c:showBubbleSize val="0"/>
        </c:dLbls>
        <c:marker val="1"/>
        <c:smooth val="0"/>
        <c:axId val="140280960"/>
        <c:axId val="140282880"/>
      </c:lineChart>
      <c:catAx>
        <c:axId val="1402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82880"/>
        <c:crosses val="autoZero"/>
        <c:auto val="1"/>
        <c:lblAlgn val="ctr"/>
        <c:lblOffset val="100"/>
        <c:tickLblSkip val="1"/>
        <c:tickMarkSkip val="1"/>
        <c:noMultiLvlLbl val="0"/>
      </c:catAx>
      <c:valAx>
        <c:axId val="14028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11908</c:v>
                </c:pt>
                <c:pt idx="5">
                  <c:v>12265</c:v>
                </c:pt>
                <c:pt idx="8">
                  <c:v>12734</c:v>
                </c:pt>
                <c:pt idx="11">
                  <c:v>13154</c:v>
                </c:pt>
                <c:pt idx="14">
                  <c:v>13371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5930</c:v>
                </c:pt>
                <c:pt idx="5">
                  <c:v>5970</c:v>
                </c:pt>
                <c:pt idx="8">
                  <c:v>5327</c:v>
                </c:pt>
                <c:pt idx="11">
                  <c:v>5649</c:v>
                </c:pt>
                <c:pt idx="14">
                  <c:v>5876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1424</c:v>
                </c:pt>
                <c:pt idx="3">
                  <c:v>1359</c:v>
                </c:pt>
                <c:pt idx="6">
                  <c:v>1398</c:v>
                </c:pt>
                <c:pt idx="9">
                  <c:v>1322</c:v>
                </c:pt>
                <c:pt idx="12">
                  <c:v>1198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148</c:v>
                </c:pt>
                <c:pt idx="3">
                  <c:v>75</c:v>
                </c:pt>
                <c:pt idx="6">
                  <c:v>16</c:v>
                </c:pt>
                <c:pt idx="9">
                  <c:v>41</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8945</c:v>
                </c:pt>
                <c:pt idx="3">
                  <c:v>8856</c:v>
                </c:pt>
                <c:pt idx="6">
                  <c:v>8376</c:v>
                </c:pt>
                <c:pt idx="9">
                  <c:v>8012</c:v>
                </c:pt>
                <c:pt idx="12">
                  <c:v>7686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127</c:v>
                </c:pt>
                <c:pt idx="3">
                  <c:v>86</c:v>
                </c:pt>
                <c:pt idx="6">
                  <c:v>50</c:v>
                </c:pt>
                <c:pt idx="9">
                  <c:v>22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6518</c:v>
                </c:pt>
                <c:pt idx="3">
                  <c:v>6313</c:v>
                </c:pt>
                <c:pt idx="6">
                  <c:v>6284</c:v>
                </c:pt>
                <c:pt idx="9">
                  <c:v>6460</c:v>
                </c:pt>
                <c:pt idx="12">
                  <c:v>6933</c:v>
                </c:pt>
              </c:numCache>
            </c:numRef>
          </c:val>
        </c:ser>
        <c:dLbls>
          <c:showLegendKey val="0"/>
          <c:showVal val="0"/>
          <c:showCatName val="0"/>
          <c:showSerName val="0"/>
          <c:showPercent val="0"/>
          <c:showBubbleSize val="0"/>
        </c:dLbls>
        <c:gapWidth val="100"/>
        <c:overlap val="100"/>
        <c:axId val="140356992"/>
        <c:axId val="14037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0356992"/>
        <c:axId val="140375552"/>
      </c:lineChart>
      <c:catAx>
        <c:axId val="1403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375552"/>
        <c:crosses val="autoZero"/>
        <c:auto val="1"/>
        <c:lblAlgn val="ctr"/>
        <c:lblOffset val="100"/>
        <c:tickLblSkip val="1"/>
        <c:tickMarkSkip val="1"/>
        <c:noMultiLvlLbl val="0"/>
      </c:catAx>
      <c:valAx>
        <c:axId val="14037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5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41,492
40,688
107.01
11,499,959
10,895,215
535,003
7,984,861
6,933,465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近年は類似団体内平均値を約0.1上回って推移している。平成22年度以降は景気低迷による影響から基準財政収入額における市町村民税関係等が大幅に減少したことにより下降に転じた</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年度は固定資産税や地方消費税交付金の増収により、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上昇となった。今後においても</a:t>
          </a:r>
          <a:r>
            <a:rPr lang="ja-JP" altLang="ja-JP" sz="1100" b="0" i="0" baseline="0">
              <a:solidFill>
                <a:schemeClr val="dk1"/>
              </a:solidFill>
              <a:effectLst/>
              <a:latin typeface="+mn-lt"/>
              <a:ea typeface="+mn-ea"/>
              <a:cs typeface="+mn-cs"/>
            </a:rPr>
            <a:t>雇用創出事業等を行い、税収の確保に努める。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143228</xdr:rowOff>
    </xdr:to>
    <xdr:cxnSp macro="">
      <xdr:nvCxnSpPr>
        <xdr:cNvPr id="67" name="直線コネクタ 66"/>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0" name="直線コネクタ 69"/>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143228</xdr:rowOff>
    </xdr:to>
    <xdr:cxnSp macro="">
      <xdr:nvCxnSpPr>
        <xdr:cNvPr id="73" name="直線コネクタ 72"/>
        <xdr:cNvCxnSpPr/>
      </xdr:nvCxnSpPr>
      <xdr:spPr>
        <a:xfrm>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116417</xdr:rowOff>
    </xdr:to>
    <xdr:cxnSp macro="">
      <xdr:nvCxnSpPr>
        <xdr:cNvPr id="76" name="直線コネクタ 75"/>
        <xdr:cNvCxnSpPr/>
      </xdr:nvCxnSpPr>
      <xdr:spPr>
        <a:xfrm>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8" name="円/楕円 87"/>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89" name="テキスト ボックス 88"/>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0" name="円/楕円 89"/>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1" name="テキスト ボックス 90"/>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4" name="円/楕円 93"/>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5" name="テキスト ボックス 94"/>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社会保障費などの義務的経費、物件費等の増加により経常収支比率が高く推移していたが、平成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臨時財政対策債の発行額が</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億円増となったことや、保健福祉センター建設に係る地域総合整備事業債の償還終了等により公債費が約</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億円減少したこと等に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改善</a:t>
          </a:r>
          <a:r>
            <a:rPr lang="ja-JP" altLang="en-US" sz="1100" b="0" i="0" baseline="0">
              <a:solidFill>
                <a:schemeClr val="dk1"/>
              </a:solidFill>
              <a:effectLst/>
              <a:latin typeface="+mn-lt"/>
              <a:ea typeface="+mn-ea"/>
              <a:cs typeface="+mn-cs"/>
            </a:rPr>
            <a:t>となって</a:t>
          </a:r>
          <a:r>
            <a:rPr lang="ja-JP" altLang="ja-JP" sz="1100" b="0" i="0" baseline="0">
              <a:solidFill>
                <a:schemeClr val="dk1"/>
              </a:solidFill>
              <a:effectLst/>
              <a:latin typeface="+mn-lt"/>
              <a:ea typeface="+mn-ea"/>
              <a:cs typeface="+mn-cs"/>
            </a:rPr>
            <a:t>いる。今後においては、超高齢</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114300</xdr:rowOff>
    </xdr:to>
    <xdr:cxnSp macro="">
      <xdr:nvCxnSpPr>
        <xdr:cNvPr id="128" name="直線コネクタ 127"/>
        <xdr:cNvCxnSpPr/>
      </xdr:nvCxnSpPr>
      <xdr:spPr>
        <a:xfrm flipV="1">
          <a:off x="4114800" y="1082878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114300</xdr:rowOff>
    </xdr:to>
    <xdr:cxnSp macro="">
      <xdr:nvCxnSpPr>
        <xdr:cNvPr id="131" name="直線コネクタ 130"/>
        <xdr:cNvCxnSpPr/>
      </xdr:nvCxnSpPr>
      <xdr:spPr>
        <a:xfrm>
          <a:off x="3225800" y="108529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133604</xdr:rowOff>
    </xdr:to>
    <xdr:cxnSp macro="">
      <xdr:nvCxnSpPr>
        <xdr:cNvPr id="134" name="直線コネクタ 133"/>
        <xdr:cNvCxnSpPr/>
      </xdr:nvCxnSpPr>
      <xdr:spPr>
        <a:xfrm flipV="1">
          <a:off x="2336800" y="1085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111760</xdr:rowOff>
    </xdr:to>
    <xdr:cxnSp macro="">
      <xdr:nvCxnSpPr>
        <xdr:cNvPr id="137" name="直線コネクタ 136"/>
        <xdr:cNvCxnSpPr/>
      </xdr:nvCxnSpPr>
      <xdr:spPr>
        <a:xfrm flipV="1">
          <a:off x="1447800" y="109349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148082</xdr:rowOff>
    </xdr:from>
    <xdr:to>
      <xdr:col>7</xdr:col>
      <xdr:colOff>203200</xdr:colOff>
      <xdr:row>63</xdr:row>
      <xdr:rowOff>78232</xdr:rowOff>
    </xdr:to>
    <xdr:sp macro="" textlink="">
      <xdr:nvSpPr>
        <xdr:cNvPr id="147" name="円/楕円 146"/>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164609</xdr:rowOff>
    </xdr:from>
    <xdr:ext cx="762000" cy="259045"/>
    <xdr:sp macro="" textlink="">
      <xdr:nvSpPr>
        <xdr:cNvPr id="148"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49" name="円/楕円 148"/>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0" name="テキスト ボックス 149"/>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1" name="円/楕円 150"/>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2" name="テキスト ボックス 151"/>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3" name="円/楕円 152"/>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4" name="テキスト ボックス 153"/>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5" name="円/楕円 154"/>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6" name="テキスト ボックス 155"/>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近年は類似団体内平均値をやや上回り推移してい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年度は若干ではあるが、下回る結果となった</a:t>
          </a:r>
          <a:r>
            <a:rPr lang="ja-JP" altLang="ja-JP" sz="1100" b="0" i="0" baseline="0">
              <a:solidFill>
                <a:schemeClr val="dk1"/>
              </a:solidFill>
              <a:effectLst/>
              <a:latin typeface="+mn-lt"/>
              <a:ea typeface="+mn-ea"/>
              <a:cs typeface="+mn-cs"/>
            </a:rPr>
            <a:t>。保育園、小学校における給食を直営で実施しており、消防や清掃関係においては町単独で実施しているため、人件費や物件費のうち賃金等で高い数値として表れている。また、保育園、幼稚園における障がい児加配等にも注力しており、特に民生費の賃金が高い数値となっている。今後においては、多様化した住民ニーズに的確に対応しながら行政コスト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48912</xdr:rowOff>
    </xdr:from>
    <xdr:to>
      <xdr:col>7</xdr:col>
      <xdr:colOff>152400</xdr:colOff>
      <xdr:row>83</xdr:row>
      <xdr:rowOff>72382</xdr:rowOff>
    </xdr:to>
    <xdr:cxnSp macro="">
      <xdr:nvCxnSpPr>
        <xdr:cNvPr id="191" name="直線コネクタ 190"/>
        <xdr:cNvCxnSpPr/>
      </xdr:nvCxnSpPr>
      <xdr:spPr>
        <a:xfrm>
          <a:off x="4114800" y="14279262"/>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48912</xdr:rowOff>
    </xdr:from>
    <xdr:to>
      <xdr:col>6</xdr:col>
      <xdr:colOff>0</xdr:colOff>
      <xdr:row>83</xdr:row>
      <xdr:rowOff>51003</xdr:rowOff>
    </xdr:to>
    <xdr:cxnSp macro="">
      <xdr:nvCxnSpPr>
        <xdr:cNvPr id="194" name="直線コネクタ 193"/>
        <xdr:cNvCxnSpPr/>
      </xdr:nvCxnSpPr>
      <xdr:spPr>
        <a:xfrm flipV="1">
          <a:off x="3225800" y="14279262"/>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51003</xdr:rowOff>
    </xdr:from>
    <xdr:to>
      <xdr:col>4</xdr:col>
      <xdr:colOff>482600</xdr:colOff>
      <xdr:row>83</xdr:row>
      <xdr:rowOff>86199</xdr:rowOff>
    </xdr:to>
    <xdr:cxnSp macro="">
      <xdr:nvCxnSpPr>
        <xdr:cNvPr id="197" name="直線コネクタ 196"/>
        <xdr:cNvCxnSpPr/>
      </xdr:nvCxnSpPr>
      <xdr:spPr>
        <a:xfrm flipV="1">
          <a:off x="2336800" y="14281353"/>
          <a:ext cx="889000" cy="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86199</xdr:rowOff>
    </xdr:from>
    <xdr:to>
      <xdr:col>3</xdr:col>
      <xdr:colOff>279400</xdr:colOff>
      <xdr:row>83</xdr:row>
      <xdr:rowOff>88540</xdr:rowOff>
    </xdr:to>
    <xdr:cxnSp macro="">
      <xdr:nvCxnSpPr>
        <xdr:cNvPr id="200" name="直線コネクタ 199"/>
        <xdr:cNvCxnSpPr/>
      </xdr:nvCxnSpPr>
      <xdr:spPr>
        <a:xfrm flipV="1">
          <a:off x="1447800" y="1431654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21582</xdr:rowOff>
    </xdr:from>
    <xdr:to>
      <xdr:col>7</xdr:col>
      <xdr:colOff>203200</xdr:colOff>
      <xdr:row>83</xdr:row>
      <xdr:rowOff>123182</xdr:rowOff>
    </xdr:to>
    <xdr:sp macro="" textlink="">
      <xdr:nvSpPr>
        <xdr:cNvPr id="210" name="円/楕円 209"/>
        <xdr:cNvSpPr/>
      </xdr:nvSpPr>
      <xdr:spPr>
        <a:xfrm>
          <a:off x="4902200" y="142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38109</xdr:rowOff>
    </xdr:from>
    <xdr:ext cx="762000" cy="259045"/>
    <xdr:sp macro="" textlink="">
      <xdr:nvSpPr>
        <xdr:cNvPr id="211" name="人件費・物件費等の状況該当値テキスト"/>
        <xdr:cNvSpPr txBox="1"/>
      </xdr:nvSpPr>
      <xdr:spPr>
        <a:xfrm>
          <a:off x="5041900" y="140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169562</xdr:rowOff>
    </xdr:from>
    <xdr:to>
      <xdr:col>6</xdr:col>
      <xdr:colOff>50800</xdr:colOff>
      <xdr:row>83</xdr:row>
      <xdr:rowOff>99712</xdr:rowOff>
    </xdr:to>
    <xdr:sp macro="" textlink="">
      <xdr:nvSpPr>
        <xdr:cNvPr id="212" name="円/楕円 211"/>
        <xdr:cNvSpPr/>
      </xdr:nvSpPr>
      <xdr:spPr>
        <a:xfrm>
          <a:off x="4064000" y="14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84489</xdr:rowOff>
    </xdr:from>
    <xdr:ext cx="736600" cy="259045"/>
    <xdr:sp macro="" textlink="">
      <xdr:nvSpPr>
        <xdr:cNvPr id="213" name="テキスト ボックス 212"/>
        <xdr:cNvSpPr txBox="1"/>
      </xdr:nvSpPr>
      <xdr:spPr>
        <a:xfrm>
          <a:off x="3733800" y="143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203</xdr:rowOff>
    </xdr:from>
    <xdr:to>
      <xdr:col>4</xdr:col>
      <xdr:colOff>533400</xdr:colOff>
      <xdr:row>83</xdr:row>
      <xdr:rowOff>101803</xdr:rowOff>
    </xdr:to>
    <xdr:sp macro="" textlink="">
      <xdr:nvSpPr>
        <xdr:cNvPr id="214" name="円/楕円 213"/>
        <xdr:cNvSpPr/>
      </xdr:nvSpPr>
      <xdr:spPr>
        <a:xfrm>
          <a:off x="3175000" y="142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86580</xdr:rowOff>
    </xdr:from>
    <xdr:ext cx="762000" cy="259045"/>
    <xdr:sp macro="" textlink="">
      <xdr:nvSpPr>
        <xdr:cNvPr id="215" name="テキスト ボックス 214"/>
        <xdr:cNvSpPr txBox="1"/>
      </xdr:nvSpPr>
      <xdr:spPr>
        <a:xfrm>
          <a:off x="2844800" y="1431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35399</xdr:rowOff>
    </xdr:from>
    <xdr:to>
      <xdr:col>3</xdr:col>
      <xdr:colOff>330200</xdr:colOff>
      <xdr:row>83</xdr:row>
      <xdr:rowOff>136999</xdr:rowOff>
    </xdr:to>
    <xdr:sp macro="" textlink="">
      <xdr:nvSpPr>
        <xdr:cNvPr id="216" name="円/楕円 215"/>
        <xdr:cNvSpPr/>
      </xdr:nvSpPr>
      <xdr:spPr>
        <a:xfrm>
          <a:off x="2286000" y="142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121776</xdr:rowOff>
    </xdr:from>
    <xdr:ext cx="762000" cy="259045"/>
    <xdr:sp macro="" textlink="">
      <xdr:nvSpPr>
        <xdr:cNvPr id="217" name="テキスト ボックス 216"/>
        <xdr:cNvSpPr txBox="1"/>
      </xdr:nvSpPr>
      <xdr:spPr>
        <a:xfrm>
          <a:off x="1955800" y="14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37740</xdr:rowOff>
    </xdr:from>
    <xdr:to>
      <xdr:col>2</xdr:col>
      <xdr:colOff>127000</xdr:colOff>
      <xdr:row>83</xdr:row>
      <xdr:rowOff>139340</xdr:rowOff>
    </xdr:to>
    <xdr:sp macro="" textlink="">
      <xdr:nvSpPr>
        <xdr:cNvPr id="218" name="円/楕円 217"/>
        <xdr:cNvSpPr/>
      </xdr:nvSpPr>
      <xdr:spPr>
        <a:xfrm>
          <a:off x="1397000" y="142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124117</xdr:rowOff>
    </xdr:from>
    <xdr:ext cx="762000" cy="259045"/>
    <xdr:sp macro="" textlink="">
      <xdr:nvSpPr>
        <xdr:cNvPr id="219" name="テキスト ボックス 218"/>
        <xdr:cNvSpPr txBox="1"/>
      </xdr:nvSpPr>
      <xdr:spPr>
        <a:xfrm>
          <a:off x="1066800" y="1435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上回り、全国町村平均値を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上回っている。今後も地域の民間企業の平均給与の状況及び町財政の状況等を踏まえ、今後においても引き続き給与の適正化に努める。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80011</xdr:rowOff>
    </xdr:to>
    <xdr:cxnSp macro="">
      <xdr:nvCxnSpPr>
        <xdr:cNvPr id="253" name="直線コネクタ 252"/>
        <xdr:cNvCxnSpPr/>
      </xdr:nvCxnSpPr>
      <xdr:spPr>
        <a:xfrm flipV="1">
          <a:off x="16179800" y="1462108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45720</xdr:rowOff>
    </xdr:to>
    <xdr:cxnSp macro="">
      <xdr:nvCxnSpPr>
        <xdr:cNvPr id="256" name="直線コネクタ 255"/>
        <xdr:cNvCxnSpPr/>
      </xdr:nvCxnSpPr>
      <xdr:spPr>
        <a:xfrm flipV="1">
          <a:off x="15290800" y="146532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5504</xdr:rowOff>
    </xdr:from>
    <xdr:to>
      <xdr:col>22</xdr:col>
      <xdr:colOff>203200</xdr:colOff>
      <xdr:row>89</xdr:row>
      <xdr:rowOff>45720</xdr:rowOff>
    </xdr:to>
    <xdr:cxnSp macro="">
      <xdr:nvCxnSpPr>
        <xdr:cNvPr id="259" name="直線コネクタ 258"/>
        <xdr:cNvCxnSpPr/>
      </xdr:nvCxnSpPr>
      <xdr:spPr>
        <a:xfrm>
          <a:off x="14401800" y="1526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5504</xdr:rowOff>
    </xdr:to>
    <xdr:cxnSp macro="">
      <xdr:nvCxnSpPr>
        <xdr:cNvPr id="262" name="直線コネクタ 261"/>
        <xdr:cNvCxnSpPr/>
      </xdr:nvCxnSpPr>
      <xdr:spPr>
        <a:xfrm>
          <a:off x="13512800" y="1469347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2" name="円/楕円 271"/>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3"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4" name="円/楕円 273"/>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5" name="テキスト ボックス 274"/>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6" name="円/楕円 275"/>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7" name="テキスト ボックス 276"/>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78" name="円/楕円 277"/>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79" name="テキスト ボックス 278"/>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0" name="円/楕円 279"/>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1" name="テキスト ボックス 280"/>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近年は類似団体内平均値と近い数値で推移している。定員管理については、平成15年度をピークに職員数を削減してきているが、新規採用の抑制、技能労務職の退職不補充を基本としながら、引き続き適正な定員管理を実施す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106983</xdr:rowOff>
    </xdr:from>
    <xdr:to>
      <xdr:col>24</xdr:col>
      <xdr:colOff>558800</xdr:colOff>
      <xdr:row>60</xdr:row>
      <xdr:rowOff>134559</xdr:rowOff>
    </xdr:to>
    <xdr:cxnSp macro="">
      <xdr:nvCxnSpPr>
        <xdr:cNvPr id="318" name="直線コネクタ 317"/>
        <xdr:cNvCxnSpPr/>
      </xdr:nvCxnSpPr>
      <xdr:spPr>
        <a:xfrm>
          <a:off x="16179800" y="10393983"/>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106983</xdr:rowOff>
    </xdr:to>
    <xdr:cxnSp macro="">
      <xdr:nvCxnSpPr>
        <xdr:cNvPr id="321" name="直線コネクタ 320"/>
        <xdr:cNvCxnSpPr/>
      </xdr:nvCxnSpPr>
      <xdr:spPr>
        <a:xfrm>
          <a:off x="15290800" y="10393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106983</xdr:rowOff>
    </xdr:to>
    <xdr:cxnSp macro="">
      <xdr:nvCxnSpPr>
        <xdr:cNvPr id="324" name="直線コネクタ 323"/>
        <xdr:cNvCxnSpPr/>
      </xdr:nvCxnSpPr>
      <xdr:spPr>
        <a:xfrm>
          <a:off x="14401800" y="1038134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94343</xdr:rowOff>
    </xdr:from>
    <xdr:to>
      <xdr:col>21</xdr:col>
      <xdr:colOff>0</xdr:colOff>
      <xdr:row>60</xdr:row>
      <xdr:rowOff>95492</xdr:rowOff>
    </xdr:to>
    <xdr:cxnSp macro="">
      <xdr:nvCxnSpPr>
        <xdr:cNvPr id="327" name="直線コネクタ 326"/>
        <xdr:cNvCxnSpPr/>
      </xdr:nvCxnSpPr>
      <xdr:spPr>
        <a:xfrm flipV="1">
          <a:off x="13512800" y="103813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37" name="円/楕円 336"/>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38"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56183</xdr:rowOff>
    </xdr:from>
    <xdr:to>
      <xdr:col>23</xdr:col>
      <xdr:colOff>457200</xdr:colOff>
      <xdr:row>60</xdr:row>
      <xdr:rowOff>157783</xdr:rowOff>
    </xdr:to>
    <xdr:sp macro="" textlink="">
      <xdr:nvSpPr>
        <xdr:cNvPr id="339" name="円/楕円 338"/>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142560</xdr:rowOff>
    </xdr:from>
    <xdr:ext cx="736600" cy="259045"/>
    <xdr:sp macro="" textlink="">
      <xdr:nvSpPr>
        <xdr:cNvPr id="340" name="テキスト ボックス 339"/>
        <xdr:cNvSpPr txBox="1"/>
      </xdr:nvSpPr>
      <xdr:spPr>
        <a:xfrm>
          <a:off x="15798800" y="1042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41" name="円/楕円 340"/>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142560</xdr:rowOff>
    </xdr:from>
    <xdr:ext cx="762000" cy="259045"/>
    <xdr:sp macro="" textlink="">
      <xdr:nvSpPr>
        <xdr:cNvPr id="342" name="テキスト ボックス 341"/>
        <xdr:cNvSpPr txBox="1"/>
      </xdr:nvSpPr>
      <xdr:spPr>
        <a:xfrm>
          <a:off x="14909800" y="1042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43543</xdr:rowOff>
    </xdr:from>
    <xdr:to>
      <xdr:col>21</xdr:col>
      <xdr:colOff>50800</xdr:colOff>
      <xdr:row>60</xdr:row>
      <xdr:rowOff>145143</xdr:rowOff>
    </xdr:to>
    <xdr:sp macro="" textlink="">
      <xdr:nvSpPr>
        <xdr:cNvPr id="343" name="円/楕円 342"/>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129920</xdr:rowOff>
    </xdr:from>
    <xdr:ext cx="762000" cy="259045"/>
    <xdr:sp macro="" textlink="">
      <xdr:nvSpPr>
        <xdr:cNvPr id="344" name="テキスト ボックス 343"/>
        <xdr:cNvSpPr txBox="1"/>
      </xdr:nvSpPr>
      <xdr:spPr>
        <a:xfrm>
          <a:off x="14020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44692</xdr:rowOff>
    </xdr:from>
    <xdr:to>
      <xdr:col>19</xdr:col>
      <xdr:colOff>533400</xdr:colOff>
      <xdr:row>60</xdr:row>
      <xdr:rowOff>146292</xdr:rowOff>
    </xdr:to>
    <xdr:sp macro="" textlink="">
      <xdr:nvSpPr>
        <xdr:cNvPr id="345" name="円/楕円 344"/>
        <xdr:cNvSpPr/>
      </xdr:nvSpPr>
      <xdr:spPr>
        <a:xfrm>
          <a:off x="13462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131069</xdr:rowOff>
    </xdr:from>
    <xdr:ext cx="762000" cy="259045"/>
    <xdr:sp macro="" textlink="">
      <xdr:nvSpPr>
        <xdr:cNvPr id="346" name="テキスト ボックス 345"/>
        <xdr:cNvSpPr txBox="1"/>
      </xdr:nvSpPr>
      <xdr:spPr>
        <a:xfrm>
          <a:off x="13131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下回っている。主な要因として、従来より起債抑制を行ってきたことや基準財政需要額に算入される地方債を中心として借入を行ってきたことがあげられ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167217</xdr:rowOff>
    </xdr:to>
    <xdr:cxnSp macro="">
      <xdr:nvCxnSpPr>
        <xdr:cNvPr id="379" name="直線コネクタ 378"/>
        <xdr:cNvCxnSpPr/>
      </xdr:nvCxnSpPr>
      <xdr:spPr>
        <a:xfrm flipV="1">
          <a:off x="16179800" y="68884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68156</xdr:rowOff>
    </xdr:to>
    <xdr:cxnSp macro="">
      <xdr:nvCxnSpPr>
        <xdr:cNvPr id="382" name="直線コネクタ 381"/>
        <xdr:cNvCxnSpPr/>
      </xdr:nvCxnSpPr>
      <xdr:spPr>
        <a:xfrm flipV="1">
          <a:off x="15290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92287</xdr:rowOff>
    </xdr:to>
    <xdr:cxnSp macro="">
      <xdr:nvCxnSpPr>
        <xdr:cNvPr id="385" name="直線コネクタ 384"/>
        <xdr:cNvCxnSpPr/>
      </xdr:nvCxnSpPr>
      <xdr:spPr>
        <a:xfrm flipV="1">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92287</xdr:rowOff>
    </xdr:to>
    <xdr:cxnSp macro="">
      <xdr:nvCxnSpPr>
        <xdr:cNvPr id="388" name="直線コネクタ 387"/>
        <xdr:cNvCxnSpPr/>
      </xdr:nvCxnSpPr>
      <xdr:spPr>
        <a:xfrm>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0" name="円/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2" name="円/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4" name="円/楕円 403"/>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5" name="テキスト ボックス 404"/>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6" name="円/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41,492
40,688
107.01
11,499,959
10,895,215
535,003
7,984,861
6,933,465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当町は単独消防の運営や保育園、小学校の給食を直営で実施しているため、人件費が高い数値を示す要因となっている。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年度においても、類似団体内平均値と比較すると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今後においても事業見直し等を推進し、人件費水準の適正化に努める。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53848</xdr:rowOff>
    </xdr:to>
    <xdr:cxnSp macro="">
      <xdr:nvCxnSpPr>
        <xdr:cNvPr id="62" name="直線コネクタ 61"/>
        <xdr:cNvCxnSpPr/>
      </xdr:nvCxnSpPr>
      <xdr:spPr>
        <a:xfrm flipV="1">
          <a:off x="3987800" y="6550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53848</xdr:rowOff>
    </xdr:to>
    <xdr:cxnSp macro="">
      <xdr:nvCxnSpPr>
        <xdr:cNvPr id="65" name="直線コネクタ 64"/>
        <xdr:cNvCxnSpPr/>
      </xdr:nvCxnSpPr>
      <xdr:spPr>
        <a:xfrm>
          <a:off x="3098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38</xdr:row>
      <xdr:rowOff>21844</xdr:rowOff>
    </xdr:to>
    <xdr:cxnSp macro="">
      <xdr:nvCxnSpPr>
        <xdr:cNvPr id="68" name="直線コネクタ 67"/>
        <xdr:cNvCxnSpPr/>
      </xdr:nvCxnSpPr>
      <xdr:spPr>
        <a:xfrm flipV="1">
          <a:off x="2209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58420</xdr:rowOff>
    </xdr:to>
    <xdr:cxnSp macro="">
      <xdr:nvCxnSpPr>
        <xdr:cNvPr id="71" name="直線コネクタ 70"/>
        <xdr:cNvCxnSpPr/>
      </xdr:nvCxnSpPr>
      <xdr:spPr>
        <a:xfrm flipV="1">
          <a:off x="1320800" y="6536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1" name="円/楕円 80"/>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2"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3" name="円/楕円 82"/>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4" name="テキスト ボックス 83"/>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5" name="円/楕円 84"/>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6" name="テキスト ボックス 85"/>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7" name="円/楕円 86"/>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88" name="テキスト ボックス 87"/>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89" name="円/楕円 88"/>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0" name="テキスト ボックス 89"/>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131572</xdr:rowOff>
    </xdr:from>
    <xdr:to>
      <xdr:col>24</xdr:col>
      <xdr:colOff>31750</xdr:colOff>
      <xdr:row>18</xdr:row>
      <xdr:rowOff>163576</xdr:rowOff>
    </xdr:to>
    <xdr:cxnSp macro="">
      <xdr:nvCxnSpPr>
        <xdr:cNvPr id="120" name="直線コネクタ 119"/>
        <xdr:cNvCxnSpPr/>
      </xdr:nvCxnSpPr>
      <xdr:spPr>
        <a:xfrm>
          <a:off x="15671800" y="3217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94996</xdr:rowOff>
    </xdr:from>
    <xdr:to>
      <xdr:col>22</xdr:col>
      <xdr:colOff>565150</xdr:colOff>
      <xdr:row>18</xdr:row>
      <xdr:rowOff>131572</xdr:rowOff>
    </xdr:to>
    <xdr:cxnSp macro="">
      <xdr:nvCxnSpPr>
        <xdr:cNvPr id="123" name="直線コネクタ 122"/>
        <xdr:cNvCxnSpPr/>
      </xdr:nvCxnSpPr>
      <xdr:spPr>
        <a:xfrm>
          <a:off x="14782800" y="3181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94996</xdr:rowOff>
    </xdr:from>
    <xdr:to>
      <xdr:col>21</xdr:col>
      <xdr:colOff>361950</xdr:colOff>
      <xdr:row>18</xdr:row>
      <xdr:rowOff>122428</xdr:rowOff>
    </xdr:to>
    <xdr:cxnSp macro="">
      <xdr:nvCxnSpPr>
        <xdr:cNvPr id="126" name="直線コネクタ 125"/>
        <xdr:cNvCxnSpPr/>
      </xdr:nvCxnSpPr>
      <xdr:spPr>
        <a:xfrm flipV="1">
          <a:off x="13893800" y="3181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122428</xdr:rowOff>
    </xdr:from>
    <xdr:to>
      <xdr:col>20</xdr:col>
      <xdr:colOff>158750</xdr:colOff>
      <xdr:row>19</xdr:row>
      <xdr:rowOff>19558</xdr:rowOff>
    </xdr:to>
    <xdr:cxnSp macro="">
      <xdr:nvCxnSpPr>
        <xdr:cNvPr id="129" name="直線コネクタ 128"/>
        <xdr:cNvCxnSpPr/>
      </xdr:nvCxnSpPr>
      <xdr:spPr>
        <a:xfrm flipV="1">
          <a:off x="13004800" y="3208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39" name="円/楕円 138"/>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0"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80772</xdr:rowOff>
    </xdr:from>
    <xdr:to>
      <xdr:col>22</xdr:col>
      <xdr:colOff>615950</xdr:colOff>
      <xdr:row>19</xdr:row>
      <xdr:rowOff>10922</xdr:rowOff>
    </xdr:to>
    <xdr:sp macro="" textlink="">
      <xdr:nvSpPr>
        <xdr:cNvPr id="141" name="円/楕円 140"/>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167149</xdr:rowOff>
    </xdr:from>
    <xdr:ext cx="736600" cy="259045"/>
    <xdr:sp macro="" textlink="">
      <xdr:nvSpPr>
        <xdr:cNvPr id="142" name="テキスト ボックス 141"/>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44196</xdr:rowOff>
    </xdr:from>
    <xdr:to>
      <xdr:col>21</xdr:col>
      <xdr:colOff>412750</xdr:colOff>
      <xdr:row>18</xdr:row>
      <xdr:rowOff>145796</xdr:rowOff>
    </xdr:to>
    <xdr:sp macro="" textlink="">
      <xdr:nvSpPr>
        <xdr:cNvPr id="143" name="円/楕円 142"/>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130573</xdr:rowOff>
    </xdr:from>
    <xdr:ext cx="762000" cy="259045"/>
    <xdr:sp macro="" textlink="">
      <xdr:nvSpPr>
        <xdr:cNvPr id="144" name="テキスト ボックス 143"/>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71628</xdr:rowOff>
    </xdr:from>
    <xdr:to>
      <xdr:col>20</xdr:col>
      <xdr:colOff>209550</xdr:colOff>
      <xdr:row>19</xdr:row>
      <xdr:rowOff>1778</xdr:rowOff>
    </xdr:to>
    <xdr:sp macro="" textlink="">
      <xdr:nvSpPr>
        <xdr:cNvPr id="145" name="円/楕円 144"/>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158005</xdr:rowOff>
    </xdr:from>
    <xdr:ext cx="762000" cy="259045"/>
    <xdr:sp macro="" textlink="">
      <xdr:nvSpPr>
        <xdr:cNvPr id="146" name="テキスト ボックス 145"/>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140208</xdr:rowOff>
    </xdr:from>
    <xdr:to>
      <xdr:col>19</xdr:col>
      <xdr:colOff>6350</xdr:colOff>
      <xdr:row>19</xdr:row>
      <xdr:rowOff>70358</xdr:rowOff>
    </xdr:to>
    <xdr:sp macro="" textlink="">
      <xdr:nvSpPr>
        <xdr:cNvPr id="147" name="円/楕円 146"/>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55135</xdr:rowOff>
    </xdr:from>
    <xdr:ext cx="762000" cy="259045"/>
    <xdr:sp macro="" textlink="">
      <xdr:nvSpPr>
        <xdr:cNvPr id="148" name="テキスト ボックス 147"/>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下回っているが、前年度から</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増となっている。今後においては高齢化による社会保障費の増大により、高い数値で推移することが予測されるため、国・県の動向を見極めながら事業や施策を取捨選択し、住民に必要なサービスを提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55</xdr:row>
      <xdr:rowOff>69850</xdr:rowOff>
    </xdr:to>
    <xdr:cxnSp macro="">
      <xdr:nvCxnSpPr>
        <xdr:cNvPr id="181" name="直線コネクタ 180"/>
        <xdr:cNvCxnSpPr/>
      </xdr:nvCxnSpPr>
      <xdr:spPr>
        <a:xfrm>
          <a:off x="39878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44450</xdr:rowOff>
    </xdr:to>
    <xdr:cxnSp macro="">
      <xdr:nvCxnSpPr>
        <xdr:cNvPr id="184" name="直線コネクタ 183"/>
        <xdr:cNvCxnSpPr/>
      </xdr:nvCxnSpPr>
      <xdr:spPr>
        <a:xfrm>
          <a:off x="3098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6350</xdr:rowOff>
    </xdr:to>
    <xdr:cxnSp macro="">
      <xdr:nvCxnSpPr>
        <xdr:cNvPr id="187" name="直線コネクタ 186"/>
        <xdr:cNvCxnSpPr/>
      </xdr:nvCxnSpPr>
      <xdr:spPr>
        <a:xfrm>
          <a:off x="2209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6350</xdr:rowOff>
    </xdr:to>
    <xdr:cxnSp macro="">
      <xdr:nvCxnSpPr>
        <xdr:cNvPr id="190" name="直線コネクタ 189"/>
        <xdr:cNvCxnSpPr/>
      </xdr:nvCxnSpPr>
      <xdr:spPr>
        <a:xfrm>
          <a:off x="1320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1"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2" name="円/楕円 201"/>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3" name="テキスト ボックス 202"/>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4" name="円/楕円 203"/>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05" name="テキスト ボックス 204"/>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06" name="円/楕円 205"/>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07" name="テキスト ボックス 20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8" name="円/楕円 20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9" name="テキスト ボックス 20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％上回っている。特別会計への繰出金の割合が大きく占めているため、負担区分に基づいた適正な繰出金の支出に努めるが、高齢化社会による介護保険特別会計への繰出金の増大が懸念される。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xdr:rowOff>
    </xdr:from>
    <xdr:to>
      <xdr:col>24</xdr:col>
      <xdr:colOff>31750</xdr:colOff>
      <xdr:row>58</xdr:row>
      <xdr:rowOff>17272</xdr:rowOff>
    </xdr:to>
    <xdr:cxnSp macro="">
      <xdr:nvCxnSpPr>
        <xdr:cNvPr id="239" name="直線コネクタ 238"/>
        <xdr:cNvCxnSpPr/>
      </xdr:nvCxnSpPr>
      <xdr:spPr>
        <a:xfrm>
          <a:off x="15671800" y="9947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165862</xdr:rowOff>
    </xdr:from>
    <xdr:to>
      <xdr:col>22</xdr:col>
      <xdr:colOff>565150</xdr:colOff>
      <xdr:row>58</xdr:row>
      <xdr:rowOff>3556</xdr:rowOff>
    </xdr:to>
    <xdr:cxnSp macro="">
      <xdr:nvCxnSpPr>
        <xdr:cNvPr id="242" name="直線コネクタ 241"/>
        <xdr:cNvCxnSpPr/>
      </xdr:nvCxnSpPr>
      <xdr:spPr>
        <a:xfrm>
          <a:off x="14782800" y="9938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17272</xdr:rowOff>
    </xdr:to>
    <xdr:cxnSp macro="">
      <xdr:nvCxnSpPr>
        <xdr:cNvPr id="245" name="直線コネクタ 244"/>
        <xdr:cNvCxnSpPr/>
      </xdr:nvCxnSpPr>
      <xdr:spPr>
        <a:xfrm flipV="1">
          <a:off x="13893800" y="9938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17272</xdr:rowOff>
    </xdr:to>
    <xdr:cxnSp macro="">
      <xdr:nvCxnSpPr>
        <xdr:cNvPr id="248" name="直線コネクタ 247"/>
        <xdr:cNvCxnSpPr/>
      </xdr:nvCxnSpPr>
      <xdr:spPr>
        <a:xfrm>
          <a:off x="13004800" y="9956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58" name="円/楕円 257"/>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109999</xdr:rowOff>
    </xdr:from>
    <xdr:ext cx="762000" cy="259045"/>
    <xdr:sp macro="" textlink="">
      <xdr:nvSpPr>
        <xdr:cNvPr id="259"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124206</xdr:rowOff>
    </xdr:from>
    <xdr:to>
      <xdr:col>22</xdr:col>
      <xdr:colOff>615950</xdr:colOff>
      <xdr:row>58</xdr:row>
      <xdr:rowOff>54356</xdr:rowOff>
    </xdr:to>
    <xdr:sp macro="" textlink="">
      <xdr:nvSpPr>
        <xdr:cNvPr id="260" name="円/楕円 259"/>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39133</xdr:rowOff>
    </xdr:from>
    <xdr:ext cx="736600" cy="259045"/>
    <xdr:sp macro="" textlink="">
      <xdr:nvSpPr>
        <xdr:cNvPr id="261" name="テキスト ボックス 260"/>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115062</xdr:rowOff>
    </xdr:from>
    <xdr:to>
      <xdr:col>21</xdr:col>
      <xdr:colOff>412750</xdr:colOff>
      <xdr:row>58</xdr:row>
      <xdr:rowOff>45212</xdr:rowOff>
    </xdr:to>
    <xdr:sp macro="" textlink="">
      <xdr:nvSpPr>
        <xdr:cNvPr id="262" name="円/楕円 261"/>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29989</xdr:rowOff>
    </xdr:from>
    <xdr:ext cx="762000" cy="259045"/>
    <xdr:sp macro="" textlink="">
      <xdr:nvSpPr>
        <xdr:cNvPr id="263" name="テキスト ボックス 262"/>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137922</xdr:rowOff>
    </xdr:from>
    <xdr:to>
      <xdr:col>20</xdr:col>
      <xdr:colOff>209550</xdr:colOff>
      <xdr:row>58</xdr:row>
      <xdr:rowOff>68072</xdr:rowOff>
    </xdr:to>
    <xdr:sp macro="" textlink="">
      <xdr:nvSpPr>
        <xdr:cNvPr id="264" name="円/楕円 263"/>
        <xdr:cNvSpPr/>
      </xdr:nvSpPr>
      <xdr:spPr>
        <a:xfrm>
          <a:off x="13843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52849</xdr:rowOff>
    </xdr:from>
    <xdr:ext cx="762000" cy="259045"/>
    <xdr:sp macro="" textlink="">
      <xdr:nvSpPr>
        <xdr:cNvPr id="265" name="テキスト ボックス 264"/>
        <xdr:cNvSpPr txBox="1"/>
      </xdr:nvSpPr>
      <xdr:spPr>
        <a:xfrm>
          <a:off x="13512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66" name="円/楕円 26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67" name="テキスト ボックス 26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％下回っており、良好な数値を示してる。今後も継続して、公益性や事業効果の観点から補助金等の見直しを行う。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24130</xdr:rowOff>
    </xdr:to>
    <xdr:cxnSp macro="">
      <xdr:nvCxnSpPr>
        <xdr:cNvPr id="297" name="直線コネクタ 296"/>
        <xdr:cNvCxnSpPr/>
      </xdr:nvCxnSpPr>
      <xdr:spPr>
        <a:xfrm flipV="1">
          <a:off x="15671800" y="6011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42418</xdr:rowOff>
    </xdr:to>
    <xdr:cxnSp macro="">
      <xdr:nvCxnSpPr>
        <xdr:cNvPr id="300" name="直線コネクタ 299"/>
        <xdr:cNvCxnSpPr/>
      </xdr:nvCxnSpPr>
      <xdr:spPr>
        <a:xfrm flipV="1">
          <a:off x="14782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42418</xdr:rowOff>
    </xdr:from>
    <xdr:to>
      <xdr:col>21</xdr:col>
      <xdr:colOff>361950</xdr:colOff>
      <xdr:row>35</xdr:row>
      <xdr:rowOff>60706</xdr:rowOff>
    </xdr:to>
    <xdr:cxnSp macro="">
      <xdr:nvCxnSpPr>
        <xdr:cNvPr id="303" name="直線コネクタ 302"/>
        <xdr:cNvCxnSpPr/>
      </xdr:nvCxnSpPr>
      <xdr:spPr>
        <a:xfrm flipV="1">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83566</xdr:rowOff>
    </xdr:to>
    <xdr:cxnSp macro="">
      <xdr:nvCxnSpPr>
        <xdr:cNvPr id="306" name="直線コネクタ 305"/>
        <xdr:cNvCxnSpPr/>
      </xdr:nvCxnSpPr>
      <xdr:spPr>
        <a:xfrm flipV="1">
          <a:off x="13004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16" name="円/楕円 31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1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18" name="円/楕円 31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19" name="テキスト ボックス 31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20" name="円/楕円 319"/>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21" name="テキスト ボックス 320"/>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2" name="円/楕円 321"/>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3" name="テキスト ボックス 322"/>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24" name="円/楕円 323"/>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25" name="テキスト ボックス 324"/>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と大きく下回っており、今後も起債の抑制に努め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130810</xdr:rowOff>
    </xdr:from>
    <xdr:to>
      <xdr:col>7</xdr:col>
      <xdr:colOff>15875</xdr:colOff>
      <xdr:row>74</xdr:row>
      <xdr:rowOff>134620</xdr:rowOff>
    </xdr:to>
    <xdr:cxnSp macro="">
      <xdr:nvCxnSpPr>
        <xdr:cNvPr id="358" name="直線コネクタ 357"/>
        <xdr:cNvCxnSpPr/>
      </xdr:nvCxnSpPr>
      <xdr:spPr>
        <a:xfrm flipV="1">
          <a:off x="3987800" y="126466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74</xdr:row>
      <xdr:rowOff>165100</xdr:rowOff>
    </xdr:to>
    <xdr:cxnSp macro="">
      <xdr:nvCxnSpPr>
        <xdr:cNvPr id="361" name="直線コネクタ 360"/>
        <xdr:cNvCxnSpPr/>
      </xdr:nvCxnSpPr>
      <xdr:spPr>
        <a:xfrm flipV="1">
          <a:off x="3098800" y="1282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1270</xdr:rowOff>
    </xdr:to>
    <xdr:cxnSp macro="">
      <xdr:nvCxnSpPr>
        <xdr:cNvPr id="364" name="直線コネクタ 363"/>
        <xdr:cNvCxnSpPr/>
      </xdr:nvCxnSpPr>
      <xdr:spPr>
        <a:xfrm flipV="1">
          <a:off x="2209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39370</xdr:rowOff>
    </xdr:to>
    <xdr:cxnSp macro="">
      <xdr:nvCxnSpPr>
        <xdr:cNvPr id="367" name="直線コネクタ 366"/>
        <xdr:cNvCxnSpPr/>
      </xdr:nvCxnSpPr>
      <xdr:spPr>
        <a:xfrm flipV="1">
          <a:off x="1320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77" name="円/楕円 376"/>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160037</xdr:rowOff>
    </xdr:from>
    <xdr:ext cx="762000" cy="259045"/>
    <xdr:sp macro="" textlink="">
      <xdr:nvSpPr>
        <xdr:cNvPr id="378" name="公債費該当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79" name="円/楕円 378"/>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80" name="テキスト ボックス 379"/>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81" name="円/楕円 38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82" name="テキスト ボックス 38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83" name="円/楕円 38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84" name="テキスト ボックス 38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5" name="円/楕円 384"/>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6" name="テキスト ボックス 385"/>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上回っている。今後においては、高齢化社会による社会保障費の増大から更なる財政の硬直化が見込まれため、財源の確保、行政コストの削減、事業・施策の取捨選択を図り、持続可能な財政運営を行う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76708</xdr:rowOff>
    </xdr:to>
    <xdr:cxnSp macro="">
      <xdr:nvCxnSpPr>
        <xdr:cNvPr id="417" name="直線コネクタ 416"/>
        <xdr:cNvCxnSpPr/>
      </xdr:nvCxnSpPr>
      <xdr:spPr>
        <a:xfrm>
          <a:off x="15671800" y="134269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53848</xdr:rowOff>
    </xdr:to>
    <xdr:cxnSp macro="">
      <xdr:nvCxnSpPr>
        <xdr:cNvPr id="420" name="直線コネクタ 419"/>
        <xdr:cNvCxnSpPr/>
      </xdr:nvCxnSpPr>
      <xdr:spPr>
        <a:xfrm>
          <a:off x="14782800" y="13349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49276</xdr:rowOff>
    </xdr:to>
    <xdr:cxnSp macro="">
      <xdr:nvCxnSpPr>
        <xdr:cNvPr id="423" name="直線コネクタ 422"/>
        <xdr:cNvCxnSpPr/>
      </xdr:nvCxnSpPr>
      <xdr:spPr>
        <a:xfrm flipV="1">
          <a:off x="13893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168148</xdr:rowOff>
    </xdr:to>
    <xdr:cxnSp macro="">
      <xdr:nvCxnSpPr>
        <xdr:cNvPr id="426" name="直線コネクタ 425"/>
        <xdr:cNvCxnSpPr/>
      </xdr:nvCxnSpPr>
      <xdr:spPr>
        <a:xfrm flipV="1">
          <a:off x="13004800" y="134223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36" name="円/楕円 435"/>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37"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38" name="円/楕円 437"/>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39" name="テキスト ボックス 438"/>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40" name="円/楕円 439"/>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41" name="テキスト ボックス 440"/>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42" name="円/楕円 44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43" name="テキスト ボックス 44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117348</xdr:rowOff>
    </xdr:from>
    <xdr:to>
      <xdr:col>19</xdr:col>
      <xdr:colOff>6350</xdr:colOff>
      <xdr:row>79</xdr:row>
      <xdr:rowOff>47498</xdr:rowOff>
    </xdr:to>
    <xdr:sp macro="" textlink="">
      <xdr:nvSpPr>
        <xdr:cNvPr id="444" name="円/楕円 443"/>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32275</xdr:rowOff>
    </xdr:from>
    <xdr:ext cx="762000" cy="259045"/>
    <xdr:sp macro="" textlink="">
      <xdr:nvSpPr>
        <xdr:cNvPr id="445" name="テキスト ボックス 444"/>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58148</xdr:rowOff>
    </xdr:from>
    <xdr:to>
      <xdr:col>4</xdr:col>
      <xdr:colOff>1117600</xdr:colOff>
      <xdr:row>18</xdr:row>
      <xdr:rowOff>71831</xdr:rowOff>
    </xdr:to>
    <xdr:cxnSp macro="">
      <xdr:nvCxnSpPr>
        <xdr:cNvPr id="52" name="直線コネクタ 51"/>
        <xdr:cNvCxnSpPr/>
      </xdr:nvCxnSpPr>
      <xdr:spPr bwMode="auto">
        <a:xfrm flipV="1">
          <a:off x="5003800" y="3191873"/>
          <a:ext cx="6477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71831</xdr:rowOff>
    </xdr:from>
    <xdr:to>
      <xdr:col>4</xdr:col>
      <xdr:colOff>469900</xdr:colOff>
      <xdr:row>18</xdr:row>
      <xdr:rowOff>77612</xdr:rowOff>
    </xdr:to>
    <xdr:cxnSp macro="">
      <xdr:nvCxnSpPr>
        <xdr:cNvPr id="55" name="直線コネクタ 54"/>
        <xdr:cNvCxnSpPr/>
      </xdr:nvCxnSpPr>
      <xdr:spPr bwMode="auto">
        <a:xfrm flipV="1">
          <a:off x="4305300" y="3205556"/>
          <a:ext cx="698500" cy="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56515</xdr:rowOff>
    </xdr:from>
    <xdr:to>
      <xdr:col>3</xdr:col>
      <xdr:colOff>904875</xdr:colOff>
      <xdr:row>18</xdr:row>
      <xdr:rowOff>77612</xdr:rowOff>
    </xdr:to>
    <xdr:cxnSp macro="">
      <xdr:nvCxnSpPr>
        <xdr:cNvPr id="58" name="直線コネクタ 57"/>
        <xdr:cNvCxnSpPr/>
      </xdr:nvCxnSpPr>
      <xdr:spPr bwMode="auto">
        <a:xfrm>
          <a:off x="3606800" y="3190240"/>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56515</xdr:rowOff>
    </xdr:from>
    <xdr:to>
      <xdr:col>3</xdr:col>
      <xdr:colOff>206375</xdr:colOff>
      <xdr:row>18</xdr:row>
      <xdr:rowOff>66541</xdr:rowOff>
    </xdr:to>
    <xdr:cxnSp macro="">
      <xdr:nvCxnSpPr>
        <xdr:cNvPr id="61" name="直線コネクタ 60"/>
        <xdr:cNvCxnSpPr/>
      </xdr:nvCxnSpPr>
      <xdr:spPr bwMode="auto">
        <a:xfrm flipV="1">
          <a:off x="2908300" y="3190240"/>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7348</xdr:rowOff>
    </xdr:from>
    <xdr:to>
      <xdr:col>5</xdr:col>
      <xdr:colOff>34925</xdr:colOff>
      <xdr:row>18</xdr:row>
      <xdr:rowOff>108948</xdr:rowOff>
    </xdr:to>
    <xdr:sp macro="" textlink="">
      <xdr:nvSpPr>
        <xdr:cNvPr id="71" name="円/楕円 70"/>
        <xdr:cNvSpPr/>
      </xdr:nvSpPr>
      <xdr:spPr bwMode="auto">
        <a:xfrm>
          <a:off x="5600700" y="314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150875</xdr:rowOff>
    </xdr:from>
    <xdr:ext cx="762000" cy="259045"/>
    <xdr:sp macro="" textlink="">
      <xdr:nvSpPr>
        <xdr:cNvPr id="72" name="人口1人当たり決算額の推移該当値テキスト130"/>
        <xdr:cNvSpPr txBox="1"/>
      </xdr:nvSpPr>
      <xdr:spPr>
        <a:xfrm>
          <a:off x="5740400" y="31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21031</xdr:rowOff>
    </xdr:from>
    <xdr:to>
      <xdr:col>4</xdr:col>
      <xdr:colOff>520700</xdr:colOff>
      <xdr:row>18</xdr:row>
      <xdr:rowOff>122631</xdr:rowOff>
    </xdr:to>
    <xdr:sp macro="" textlink="">
      <xdr:nvSpPr>
        <xdr:cNvPr id="73" name="円/楕円 72"/>
        <xdr:cNvSpPr/>
      </xdr:nvSpPr>
      <xdr:spPr bwMode="auto">
        <a:xfrm>
          <a:off x="4953000" y="315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107408</xdr:rowOff>
    </xdr:from>
    <xdr:ext cx="736600" cy="259045"/>
    <xdr:sp macro="" textlink="">
      <xdr:nvSpPr>
        <xdr:cNvPr id="74" name="テキスト ボックス 73"/>
        <xdr:cNvSpPr txBox="1"/>
      </xdr:nvSpPr>
      <xdr:spPr>
        <a:xfrm>
          <a:off x="4622800" y="324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26812</xdr:rowOff>
    </xdr:from>
    <xdr:to>
      <xdr:col>3</xdr:col>
      <xdr:colOff>955675</xdr:colOff>
      <xdr:row>18</xdr:row>
      <xdr:rowOff>128412</xdr:rowOff>
    </xdr:to>
    <xdr:sp macro="" textlink="">
      <xdr:nvSpPr>
        <xdr:cNvPr id="75" name="円/楕円 74"/>
        <xdr:cNvSpPr/>
      </xdr:nvSpPr>
      <xdr:spPr bwMode="auto">
        <a:xfrm>
          <a:off x="4254500" y="316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113189</xdr:rowOff>
    </xdr:from>
    <xdr:ext cx="762000" cy="259045"/>
    <xdr:sp macro="" textlink="">
      <xdr:nvSpPr>
        <xdr:cNvPr id="76" name="テキスト ボックス 75"/>
        <xdr:cNvSpPr txBox="1"/>
      </xdr:nvSpPr>
      <xdr:spPr>
        <a:xfrm>
          <a:off x="3924300" y="32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5715</xdr:rowOff>
    </xdr:from>
    <xdr:to>
      <xdr:col>3</xdr:col>
      <xdr:colOff>257175</xdr:colOff>
      <xdr:row>18</xdr:row>
      <xdr:rowOff>107315</xdr:rowOff>
    </xdr:to>
    <xdr:sp macro="" textlink="">
      <xdr:nvSpPr>
        <xdr:cNvPr id="77" name="円/楕円 76"/>
        <xdr:cNvSpPr/>
      </xdr:nvSpPr>
      <xdr:spPr bwMode="auto">
        <a:xfrm>
          <a:off x="3556000" y="313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92092</xdr:rowOff>
    </xdr:from>
    <xdr:ext cx="762000" cy="259045"/>
    <xdr:sp macro="" textlink="">
      <xdr:nvSpPr>
        <xdr:cNvPr id="78" name="テキスト ボックス 77"/>
        <xdr:cNvSpPr txBox="1"/>
      </xdr:nvSpPr>
      <xdr:spPr>
        <a:xfrm>
          <a:off x="3225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15741</xdr:rowOff>
    </xdr:from>
    <xdr:to>
      <xdr:col>2</xdr:col>
      <xdr:colOff>692150</xdr:colOff>
      <xdr:row>18</xdr:row>
      <xdr:rowOff>117341</xdr:rowOff>
    </xdr:to>
    <xdr:sp macro="" textlink="">
      <xdr:nvSpPr>
        <xdr:cNvPr id="79" name="円/楕円 78"/>
        <xdr:cNvSpPr/>
      </xdr:nvSpPr>
      <xdr:spPr bwMode="auto">
        <a:xfrm>
          <a:off x="2857500" y="314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102118</xdr:rowOff>
    </xdr:from>
    <xdr:ext cx="762000" cy="259045"/>
    <xdr:sp macro="" textlink="">
      <xdr:nvSpPr>
        <xdr:cNvPr id="80" name="テキスト ボックス 79"/>
        <xdr:cNvSpPr txBox="1"/>
      </xdr:nvSpPr>
      <xdr:spPr>
        <a:xfrm>
          <a:off x="2527300" y="32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81835</xdr:rowOff>
    </xdr:from>
    <xdr:to>
      <xdr:col>4</xdr:col>
      <xdr:colOff>1117600</xdr:colOff>
      <xdr:row>37</xdr:row>
      <xdr:rowOff>87779</xdr:rowOff>
    </xdr:to>
    <xdr:cxnSp macro="">
      <xdr:nvCxnSpPr>
        <xdr:cNvPr id="115" name="直線コネクタ 114"/>
        <xdr:cNvCxnSpPr/>
      </xdr:nvCxnSpPr>
      <xdr:spPr bwMode="auto">
        <a:xfrm>
          <a:off x="5003800" y="7035085"/>
          <a:ext cx="647700" cy="17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12243</xdr:rowOff>
    </xdr:from>
    <xdr:to>
      <xdr:col>4</xdr:col>
      <xdr:colOff>469900</xdr:colOff>
      <xdr:row>36</xdr:row>
      <xdr:rowOff>81835</xdr:rowOff>
    </xdr:to>
    <xdr:cxnSp macro="">
      <xdr:nvCxnSpPr>
        <xdr:cNvPr id="118" name="直線コネクタ 117"/>
        <xdr:cNvCxnSpPr/>
      </xdr:nvCxnSpPr>
      <xdr:spPr bwMode="auto">
        <a:xfrm>
          <a:off x="4305300" y="6965493"/>
          <a:ext cx="698500" cy="6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298515</xdr:rowOff>
    </xdr:from>
    <xdr:to>
      <xdr:col>3</xdr:col>
      <xdr:colOff>904875</xdr:colOff>
      <xdr:row>36</xdr:row>
      <xdr:rowOff>12243</xdr:rowOff>
    </xdr:to>
    <xdr:cxnSp macro="">
      <xdr:nvCxnSpPr>
        <xdr:cNvPr id="121" name="直線コネクタ 120"/>
        <xdr:cNvCxnSpPr/>
      </xdr:nvCxnSpPr>
      <xdr:spPr bwMode="auto">
        <a:xfrm>
          <a:off x="3606800" y="6908865"/>
          <a:ext cx="698500" cy="56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274153</xdr:rowOff>
    </xdr:from>
    <xdr:to>
      <xdr:col>3</xdr:col>
      <xdr:colOff>206375</xdr:colOff>
      <xdr:row>35</xdr:row>
      <xdr:rowOff>298515</xdr:rowOff>
    </xdr:to>
    <xdr:cxnSp macro="">
      <xdr:nvCxnSpPr>
        <xdr:cNvPr id="124" name="直線コネクタ 123"/>
        <xdr:cNvCxnSpPr/>
      </xdr:nvCxnSpPr>
      <xdr:spPr bwMode="auto">
        <a:xfrm>
          <a:off x="2908300" y="6884503"/>
          <a:ext cx="698500" cy="2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36979</xdr:rowOff>
    </xdr:from>
    <xdr:to>
      <xdr:col>5</xdr:col>
      <xdr:colOff>34925</xdr:colOff>
      <xdr:row>37</xdr:row>
      <xdr:rowOff>138579</xdr:rowOff>
    </xdr:to>
    <xdr:sp macro="" textlink="">
      <xdr:nvSpPr>
        <xdr:cNvPr id="134" name="円/楕円 133"/>
        <xdr:cNvSpPr/>
      </xdr:nvSpPr>
      <xdr:spPr bwMode="auto">
        <a:xfrm>
          <a:off x="5600700" y="716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9056</xdr:rowOff>
    </xdr:from>
    <xdr:ext cx="762000" cy="259045"/>
    <xdr:sp macro="" textlink="">
      <xdr:nvSpPr>
        <xdr:cNvPr id="135" name="人口1人当たり決算額の推移該当値テキスト445"/>
        <xdr:cNvSpPr txBox="1"/>
      </xdr:nvSpPr>
      <xdr:spPr>
        <a:xfrm>
          <a:off x="5740400" y="71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31035</xdr:rowOff>
    </xdr:from>
    <xdr:to>
      <xdr:col>4</xdr:col>
      <xdr:colOff>520700</xdr:colOff>
      <xdr:row>36</xdr:row>
      <xdr:rowOff>132635</xdr:rowOff>
    </xdr:to>
    <xdr:sp macro="" textlink="">
      <xdr:nvSpPr>
        <xdr:cNvPr id="136" name="円/楕円 135"/>
        <xdr:cNvSpPr/>
      </xdr:nvSpPr>
      <xdr:spPr bwMode="auto">
        <a:xfrm>
          <a:off x="4953000" y="698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117412</xdr:rowOff>
    </xdr:from>
    <xdr:ext cx="736600" cy="259045"/>
    <xdr:sp macro="" textlink="">
      <xdr:nvSpPr>
        <xdr:cNvPr id="137" name="テキスト ボックス 136"/>
        <xdr:cNvSpPr txBox="1"/>
      </xdr:nvSpPr>
      <xdr:spPr>
        <a:xfrm>
          <a:off x="4622800" y="707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304343</xdr:rowOff>
    </xdr:from>
    <xdr:to>
      <xdr:col>3</xdr:col>
      <xdr:colOff>955675</xdr:colOff>
      <xdr:row>36</xdr:row>
      <xdr:rowOff>63043</xdr:rowOff>
    </xdr:to>
    <xdr:sp macro="" textlink="">
      <xdr:nvSpPr>
        <xdr:cNvPr id="138" name="円/楕円 137"/>
        <xdr:cNvSpPr/>
      </xdr:nvSpPr>
      <xdr:spPr bwMode="auto">
        <a:xfrm>
          <a:off x="4254500" y="691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47820</xdr:rowOff>
    </xdr:from>
    <xdr:ext cx="762000" cy="259045"/>
    <xdr:sp macro="" textlink="">
      <xdr:nvSpPr>
        <xdr:cNvPr id="139" name="テキスト ボックス 138"/>
        <xdr:cNvSpPr txBox="1"/>
      </xdr:nvSpPr>
      <xdr:spPr>
        <a:xfrm>
          <a:off x="3924300" y="70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247715</xdr:rowOff>
    </xdr:from>
    <xdr:to>
      <xdr:col>3</xdr:col>
      <xdr:colOff>257175</xdr:colOff>
      <xdr:row>36</xdr:row>
      <xdr:rowOff>6415</xdr:rowOff>
    </xdr:to>
    <xdr:sp macro="" textlink="">
      <xdr:nvSpPr>
        <xdr:cNvPr id="140" name="円/楕円 139"/>
        <xdr:cNvSpPr/>
      </xdr:nvSpPr>
      <xdr:spPr bwMode="auto">
        <a:xfrm>
          <a:off x="3556000" y="685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334092</xdr:rowOff>
    </xdr:from>
    <xdr:ext cx="762000" cy="259045"/>
    <xdr:sp macro="" textlink="">
      <xdr:nvSpPr>
        <xdr:cNvPr id="141" name="テキスト ボックス 140"/>
        <xdr:cNvSpPr txBox="1"/>
      </xdr:nvSpPr>
      <xdr:spPr>
        <a:xfrm>
          <a:off x="3225800" y="694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223353</xdr:rowOff>
    </xdr:from>
    <xdr:to>
      <xdr:col>2</xdr:col>
      <xdr:colOff>692150</xdr:colOff>
      <xdr:row>35</xdr:row>
      <xdr:rowOff>324953</xdr:rowOff>
    </xdr:to>
    <xdr:sp macro="" textlink="">
      <xdr:nvSpPr>
        <xdr:cNvPr id="142" name="円/楕円 141"/>
        <xdr:cNvSpPr/>
      </xdr:nvSpPr>
      <xdr:spPr bwMode="auto">
        <a:xfrm>
          <a:off x="2857500" y="683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309730</xdr:rowOff>
    </xdr:from>
    <xdr:ext cx="762000" cy="259045"/>
    <xdr:sp macro="" textlink="">
      <xdr:nvSpPr>
        <xdr:cNvPr id="143" name="テキスト ボックス 142"/>
        <xdr:cNvSpPr txBox="1"/>
      </xdr:nvSpPr>
      <xdr:spPr>
        <a:xfrm>
          <a:off x="2527300" y="692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標準財政規模に対する財政調整基金残高は</a:t>
          </a:r>
          <a:r>
            <a:rPr lang="ja-JP" altLang="en-US" sz="1100" b="0" i="0" baseline="0">
              <a:solidFill>
                <a:schemeClr val="dk1"/>
              </a:solidFill>
              <a:effectLst/>
              <a:latin typeface="+mn-lt"/>
              <a:ea typeface="+mn-ea"/>
              <a:cs typeface="+mn-cs"/>
            </a:rPr>
            <a:t>増加傾向となったが、</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はほぼ横ばいとなっている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一方で、今後は高齢化による社会保障費の増大が見込まれるため、計画性を持った財政運営を行い、財政の健全化を図る。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近年においては全ての会計において黒字となっているが、今後においても税収の確保、適正な保険料や使用料などの徴収に努め、行政のスリム化・効率化を図り、持続可能な財政運営を行う必要がある。また、一般会計から他の会計に対する繰出金等については、負担区分に基づいた適正な繰出を行い、運営・経営の健全化に努めなければならない。</a:t>
          </a:r>
          <a:endParaRPr lang="ja-JP" altLang="ja-JP" sz="1400">
            <a:effectLst/>
          </a:endParaRPr>
        </a:p>
        <a:p>
          <a:pPr rtl="0"/>
          <a:endParaRPr lang="en-US" altLang="ja-JP" sz="1400">
            <a:effectLst/>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実質公債費比率の分子の減少は、元利償還金における</a:t>
          </a:r>
          <a:r>
            <a:rPr lang="ja-JP" altLang="en-US" sz="1100" b="0" i="0" baseline="0">
              <a:solidFill>
                <a:schemeClr val="dk1"/>
              </a:solidFill>
              <a:effectLst/>
              <a:latin typeface="+mn-lt"/>
              <a:ea typeface="+mn-ea"/>
              <a:cs typeface="+mn-cs"/>
            </a:rPr>
            <a:t>保健福祉センター建設に係る地域総合整備事業債の償還終了</a:t>
          </a:r>
          <a:r>
            <a:rPr lang="ja-JP" altLang="ja-JP" sz="1100" b="0" i="0" baseline="0">
              <a:solidFill>
                <a:schemeClr val="dk1"/>
              </a:solidFill>
              <a:effectLst/>
              <a:latin typeface="+mn-lt"/>
              <a:ea typeface="+mn-ea"/>
              <a:cs typeface="+mn-cs"/>
            </a:rPr>
            <a:t>や、朝明広域衛生組合が発行した地方債の償還終了が要因である。また、従来より、起債抑制を行ってきたことや基準財政需要額に算入される地方債を中心として借入を行ってきたことにより実質公債費比率（分子）を抑えている。今後、清掃センター整備事業において高額な地方債の借入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清掃センター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11499959</v>
      </c>
      <c r="BO4" s="379"/>
      <c r="BP4" s="379"/>
      <c r="BQ4" s="379"/>
      <c r="BR4" s="379"/>
      <c r="BS4" s="379"/>
      <c r="BT4" s="379"/>
      <c r="BU4" s="380"/>
      <c r="BV4" s="378">
        <v>11412514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10895215</v>
      </c>
      <c r="BO5" s="384"/>
      <c r="BP5" s="384"/>
      <c r="BQ5" s="384"/>
      <c r="BR5" s="384"/>
      <c r="BS5" s="384"/>
      <c r="BT5" s="384"/>
      <c r="BU5" s="385"/>
      <c r="BV5" s="383">
        <v>10767541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604744</v>
      </c>
      <c r="BO6" s="384"/>
      <c r="BP6" s="384"/>
      <c r="BQ6" s="384"/>
      <c r="BR6" s="384"/>
      <c r="BS6" s="384"/>
      <c r="BT6" s="384"/>
      <c r="BU6" s="385"/>
      <c r="BV6" s="383">
        <v>644973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92.7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69741</v>
      </c>
      <c r="BO7" s="384"/>
      <c r="BP7" s="384"/>
      <c r="BQ7" s="384"/>
      <c r="BR7" s="384"/>
      <c r="BS7" s="384"/>
      <c r="BT7" s="384"/>
      <c r="BU7" s="385"/>
      <c r="BV7" s="383">
        <v>104278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7984861</v>
      </c>
      <c r="CU7" s="384"/>
      <c r="CV7" s="384"/>
      <c r="CW7" s="384"/>
      <c r="CX7" s="384"/>
      <c r="CY7" s="384"/>
      <c r="CZ7" s="384"/>
      <c r="DA7" s="385"/>
      <c r="DB7" s="383">
        <v>8006755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535003</v>
      </c>
      <c r="BO8" s="384"/>
      <c r="BP8" s="384"/>
      <c r="BQ8" s="384"/>
      <c r="BR8" s="384"/>
      <c r="BS8" s="384"/>
      <c r="BT8" s="384"/>
      <c r="BU8" s="385"/>
      <c r="BV8" s="383">
        <v>540695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0.78</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39978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-5692</v>
      </c>
      <c r="BO9" s="384"/>
      <c r="BP9" s="384"/>
      <c r="BQ9" s="384"/>
      <c r="BR9" s="384"/>
      <c r="BS9" s="384"/>
      <c r="BT9" s="384"/>
      <c r="BU9" s="385"/>
      <c r="BV9" s="383">
        <v>87192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6.4</v>
      </c>
      <c r="CU9" s="354"/>
      <c r="CV9" s="354"/>
      <c r="CW9" s="354"/>
      <c r="CX9" s="354"/>
      <c r="CY9" s="354"/>
      <c r="CZ9" s="354"/>
      <c r="DA9" s="355"/>
      <c r="DB9" s="353">
        <v>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38986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3994</v>
      </c>
      <c r="BO10" s="384"/>
      <c r="BP10" s="384"/>
      <c r="BQ10" s="384"/>
      <c r="BR10" s="384"/>
      <c r="BS10" s="384"/>
      <c r="BT10" s="384"/>
      <c r="BU10" s="385"/>
      <c r="BV10" s="383">
        <v>3597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41492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40688</v>
      </c>
      <c r="S13" s="485"/>
      <c r="T13" s="485"/>
      <c r="U13" s="485"/>
      <c r="V13" s="486"/>
      <c r="W13" s="472" t="s">
        <v>123</v>
      </c>
      <c r="X13" s="396"/>
      <c r="Y13" s="396"/>
      <c r="Z13" s="396"/>
      <c r="AA13" s="396"/>
      <c r="AB13" s="397"/>
      <c r="AC13" s="359">
        <v>424</v>
      </c>
      <c r="AD13" s="360"/>
      <c r="AE13" s="360"/>
      <c r="AF13" s="360"/>
      <c r="AG13" s="361"/>
      <c r="AH13" s="359">
        <v>570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-1698</v>
      </c>
      <c r="BO13" s="384"/>
      <c r="BP13" s="384"/>
      <c r="BQ13" s="384"/>
      <c r="BR13" s="384"/>
      <c r="BS13" s="384"/>
      <c r="BT13" s="384"/>
      <c r="BU13" s="385"/>
      <c r="BV13" s="383">
        <v>90789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41484</v>
      </c>
      <c r="S14" s="485"/>
      <c r="T14" s="485"/>
      <c r="U14" s="485"/>
      <c r="V14" s="486"/>
      <c r="W14" s="487"/>
      <c r="X14" s="399"/>
      <c r="Y14" s="399"/>
      <c r="Z14" s="399"/>
      <c r="AA14" s="399"/>
      <c r="AB14" s="400"/>
      <c r="AC14" s="477">
        <v>2.2999999999999998</v>
      </c>
      <c r="AD14" s="478"/>
      <c r="AE14" s="478"/>
      <c r="AF14" s="478"/>
      <c r="AG14" s="479"/>
      <c r="AH14" s="477">
        <v>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40705</v>
      </c>
      <c r="S15" s="485"/>
      <c r="T15" s="485"/>
      <c r="U15" s="485"/>
      <c r="V15" s="486"/>
      <c r="W15" s="472" t="s">
        <v>130</v>
      </c>
      <c r="X15" s="396"/>
      <c r="Y15" s="396"/>
      <c r="Z15" s="396"/>
      <c r="AA15" s="396"/>
      <c r="AB15" s="397"/>
      <c r="AC15" s="359">
        <v>7248</v>
      </c>
      <c r="AD15" s="360"/>
      <c r="AE15" s="360"/>
      <c r="AF15" s="360"/>
      <c r="AG15" s="361"/>
      <c r="AH15" s="359">
        <v>7412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4743212</v>
      </c>
      <c r="BO15" s="379"/>
      <c r="BP15" s="379"/>
      <c r="BQ15" s="379"/>
      <c r="BR15" s="379"/>
      <c r="BS15" s="379"/>
      <c r="BT15" s="379"/>
      <c r="BU15" s="380"/>
      <c r="BV15" s="378">
        <v>4591704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39.4</v>
      </c>
      <c r="AD16" s="478"/>
      <c r="AE16" s="478"/>
      <c r="AF16" s="478"/>
      <c r="AG16" s="479"/>
      <c r="AH16" s="477">
        <v>38.799999999999997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5955908</v>
      </c>
      <c r="BO16" s="384"/>
      <c r="BP16" s="384"/>
      <c r="BQ16" s="384"/>
      <c r="BR16" s="384"/>
      <c r="BS16" s="384"/>
      <c r="BT16" s="384"/>
      <c r="BU16" s="385"/>
      <c r="BV16" s="383">
        <v>5900208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10739</v>
      </c>
      <c r="AD17" s="360"/>
      <c r="AE17" s="360"/>
      <c r="AF17" s="360"/>
      <c r="AG17" s="361"/>
      <c r="AH17" s="359">
        <v>10927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6109390</v>
      </c>
      <c r="BO17" s="384"/>
      <c r="BP17" s="384"/>
      <c r="BQ17" s="384"/>
      <c r="BR17" s="384"/>
      <c r="BS17" s="384"/>
      <c r="BT17" s="384"/>
      <c r="BU17" s="385"/>
      <c r="BV17" s="383">
        <v>5930877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107.01</v>
      </c>
      <c r="M18" s="448"/>
      <c r="N18" s="448"/>
      <c r="O18" s="448"/>
      <c r="P18" s="448"/>
      <c r="Q18" s="448"/>
      <c r="R18" s="449"/>
      <c r="S18" s="449"/>
      <c r="T18" s="449"/>
      <c r="U18" s="449"/>
      <c r="V18" s="450"/>
      <c r="W18" s="464"/>
      <c r="X18" s="465"/>
      <c r="Y18" s="465"/>
      <c r="Z18" s="465"/>
      <c r="AA18" s="465"/>
      <c r="AB18" s="473"/>
      <c r="AC18" s="347">
        <v>58.3</v>
      </c>
      <c r="AD18" s="348"/>
      <c r="AE18" s="348"/>
      <c r="AF18" s="348"/>
      <c r="AG18" s="451"/>
      <c r="AH18" s="347">
        <v>57.3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6901641</v>
      </c>
      <c r="BO18" s="384"/>
      <c r="BP18" s="384"/>
      <c r="BQ18" s="384"/>
      <c r="BR18" s="384"/>
      <c r="BS18" s="384"/>
      <c r="BT18" s="384"/>
      <c r="BU18" s="385"/>
      <c r="BV18" s="383">
        <v>6866613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8572582</v>
      </c>
      <c r="BO19" s="384"/>
      <c r="BP19" s="384"/>
      <c r="BQ19" s="384"/>
      <c r="BR19" s="384"/>
      <c r="BS19" s="384"/>
      <c r="BT19" s="384"/>
      <c r="BU19" s="385"/>
      <c r="BV19" s="383">
        <v>8447608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13568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6933465</v>
      </c>
      <c r="BO23" s="384"/>
      <c r="BP23" s="384"/>
      <c r="BQ23" s="384"/>
      <c r="BR23" s="384"/>
      <c r="BS23" s="384"/>
      <c r="BT23" s="384"/>
      <c r="BU23" s="385"/>
      <c r="BV23" s="383">
        <v>6460298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8600</v>
      </c>
      <c r="R24" s="360"/>
      <c r="S24" s="360"/>
      <c r="T24" s="360"/>
      <c r="U24" s="360"/>
      <c r="V24" s="361"/>
      <c r="W24" s="425"/>
      <c r="X24" s="416"/>
      <c r="Y24" s="417"/>
      <c r="Z24" s="356" t="s">
        <v>154</v>
      </c>
      <c r="AA24" s="357"/>
      <c r="AB24" s="357"/>
      <c r="AC24" s="357"/>
      <c r="AD24" s="357"/>
      <c r="AE24" s="357"/>
      <c r="AF24" s="357"/>
      <c r="AG24" s="358"/>
      <c r="AH24" s="359">
        <v>294</v>
      </c>
      <c r="AI24" s="360"/>
      <c r="AJ24" s="360"/>
      <c r="AK24" s="360"/>
      <c r="AL24" s="361"/>
      <c r="AM24" s="359">
        <v>884352</v>
      </c>
      <c r="AN24" s="360"/>
      <c r="AO24" s="360"/>
      <c r="AP24" s="360"/>
      <c r="AQ24" s="360"/>
      <c r="AR24" s="361"/>
      <c r="AS24" s="359">
        <v>3008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6411073</v>
      </c>
      <c r="BO24" s="384"/>
      <c r="BP24" s="384"/>
      <c r="BQ24" s="384"/>
      <c r="BR24" s="384"/>
      <c r="BS24" s="384"/>
      <c r="BT24" s="384"/>
      <c r="BU24" s="385"/>
      <c r="BV24" s="383">
        <v>6042770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6600</v>
      </c>
      <c r="R25" s="360"/>
      <c r="S25" s="360"/>
      <c r="T25" s="360"/>
      <c r="U25" s="360"/>
      <c r="V25" s="361"/>
      <c r="W25" s="425"/>
      <c r="X25" s="416"/>
      <c r="Y25" s="417"/>
      <c r="Z25" s="356" t="s">
        <v>157</v>
      </c>
      <c r="AA25" s="357"/>
      <c r="AB25" s="357"/>
      <c r="AC25" s="357"/>
      <c r="AD25" s="357"/>
      <c r="AE25" s="357"/>
      <c r="AF25" s="357"/>
      <c r="AG25" s="358"/>
      <c r="AH25" s="359">
        <v>46</v>
      </c>
      <c r="AI25" s="360"/>
      <c r="AJ25" s="360"/>
      <c r="AK25" s="360"/>
      <c r="AL25" s="361"/>
      <c r="AM25" s="359">
        <v>146970</v>
      </c>
      <c r="AN25" s="360"/>
      <c r="AO25" s="360"/>
      <c r="AP25" s="360"/>
      <c r="AQ25" s="360"/>
      <c r="AR25" s="361"/>
      <c r="AS25" s="359">
        <v>3195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205672</v>
      </c>
      <c r="BO25" s="379"/>
      <c r="BP25" s="379"/>
      <c r="BQ25" s="379"/>
      <c r="BR25" s="379"/>
      <c r="BS25" s="379"/>
      <c r="BT25" s="379"/>
      <c r="BU25" s="380"/>
      <c r="BV25" s="378">
        <v>78945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5850</v>
      </c>
      <c r="R26" s="360"/>
      <c r="S26" s="360"/>
      <c r="T26" s="360"/>
      <c r="U26" s="360"/>
      <c r="V26" s="361"/>
      <c r="W26" s="425"/>
      <c r="X26" s="416"/>
      <c r="Y26" s="417"/>
      <c r="Z26" s="356" t="s">
        <v>160</v>
      </c>
      <c r="AA26" s="438"/>
      <c r="AB26" s="438"/>
      <c r="AC26" s="438"/>
      <c r="AD26" s="438"/>
      <c r="AE26" s="438"/>
      <c r="AF26" s="438"/>
      <c r="AG26" s="439"/>
      <c r="AH26" s="359">
        <v>20</v>
      </c>
      <c r="AI26" s="360"/>
      <c r="AJ26" s="360"/>
      <c r="AK26" s="360"/>
      <c r="AL26" s="361"/>
      <c r="AM26" s="359">
        <v>59740</v>
      </c>
      <c r="AN26" s="360"/>
      <c r="AO26" s="360"/>
      <c r="AP26" s="360"/>
      <c r="AQ26" s="360"/>
      <c r="AR26" s="361"/>
      <c r="AS26" s="359">
        <v>2987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4000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18193</v>
      </c>
      <c r="AN27" s="360"/>
      <c r="AO27" s="360"/>
      <c r="AP27" s="360"/>
      <c r="AQ27" s="360"/>
      <c r="AR27" s="361"/>
      <c r="AS27" s="359">
        <v>2599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372638</v>
      </c>
      <c r="BO27" s="387"/>
      <c r="BP27" s="387"/>
      <c r="BQ27" s="387"/>
      <c r="BR27" s="387"/>
      <c r="BS27" s="387"/>
      <c r="BT27" s="387"/>
      <c r="BU27" s="388"/>
      <c r="BV27" s="386">
        <v>372193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3200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2590251</v>
      </c>
      <c r="BO28" s="379"/>
      <c r="BP28" s="379"/>
      <c r="BQ28" s="379"/>
      <c r="BR28" s="379"/>
      <c r="BS28" s="379"/>
      <c r="BT28" s="379"/>
      <c r="BU28" s="380"/>
      <c r="BV28" s="378">
        <v>2306257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3000</v>
      </c>
      <c r="R29" s="360"/>
      <c r="S29" s="360"/>
      <c r="T29" s="360"/>
      <c r="U29" s="360"/>
      <c r="V29" s="361"/>
      <c r="W29" s="426"/>
      <c r="X29" s="427"/>
      <c r="Y29" s="428"/>
      <c r="Z29" s="356" t="s">
        <v>170</v>
      </c>
      <c r="AA29" s="357"/>
      <c r="AB29" s="357"/>
      <c r="AC29" s="357"/>
      <c r="AD29" s="357"/>
      <c r="AE29" s="357"/>
      <c r="AF29" s="357"/>
      <c r="AG29" s="358"/>
      <c r="AH29" s="359">
        <v>301</v>
      </c>
      <c r="AI29" s="360"/>
      <c r="AJ29" s="360"/>
      <c r="AK29" s="360"/>
      <c r="AL29" s="361"/>
      <c r="AM29" s="359">
        <v>902545</v>
      </c>
      <c r="AN29" s="360"/>
      <c r="AO29" s="360"/>
      <c r="AP29" s="360"/>
      <c r="AQ29" s="360"/>
      <c r="AR29" s="361"/>
      <c r="AS29" s="359">
        <v>2998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470692</v>
      </c>
      <c r="BO29" s="384"/>
      <c r="BP29" s="384"/>
      <c r="BQ29" s="384"/>
      <c r="BR29" s="384"/>
      <c r="BS29" s="384"/>
      <c r="BT29" s="384"/>
      <c r="BU29" s="385"/>
      <c r="BV29" s="383">
        <v>474127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2320627</v>
      </c>
      <c r="BO30" s="387"/>
      <c r="BP30" s="387"/>
      <c r="BQ30" s="387"/>
      <c r="BR30" s="387"/>
      <c r="BS30" s="387"/>
      <c r="BT30" s="387"/>
      <c r="BU30" s="388"/>
      <c r="BV30" s="386">
        <v>2375016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三重地方税管理回収機構（一般会計）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三重県三重郡土地開発公社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（滞納整理拡充事業特別会計）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三重県市町総合事務組合（一般会計）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　　　（退職手当特別会計）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　　　（デジタル地図特別会計）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　　　（共同研修特別会計）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（物品特別会計）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　　　（公平委員会特別会計）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　　　（消防救急無線特別会計）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三重県三重郡老人福祉施設組合（一般会計）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5413427</v>
      </c>
      <c r="S5" s="639"/>
      <c r="T5" s="639"/>
      <c r="U5" s="639"/>
      <c r="V5" s="639"/>
      <c r="W5" s="639"/>
      <c r="X5" s="639"/>
      <c r="Y5" s="686"/>
      <c r="Z5" s="699">
        <v>47.1</v>
      </c>
      <c r="AA5" s="699"/>
      <c r="AB5" s="699"/>
      <c r="AC5" s="699"/>
      <c r="AD5" s="700">
        <v>5413422</v>
      </c>
      <c r="AE5" s="700"/>
      <c r="AF5" s="700"/>
      <c r="AG5" s="700"/>
      <c r="AH5" s="700"/>
      <c r="AI5" s="700"/>
      <c r="AJ5" s="700"/>
      <c r="AK5" s="700"/>
      <c r="AL5" s="687">
        <v>72.7</v>
      </c>
      <c r="AM5" s="656"/>
      <c r="AN5" s="656"/>
      <c r="AO5" s="688"/>
      <c r="AP5" s="675" t="s">
        <v>208</v>
      </c>
      <c r="AQ5" s="676"/>
      <c r="AR5" s="676"/>
      <c r="AS5" s="676"/>
      <c r="AT5" s="676"/>
      <c r="AU5" s="676"/>
      <c r="AV5" s="676"/>
      <c r="AW5" s="676"/>
      <c r="AX5" s="676"/>
      <c r="AY5" s="676"/>
      <c r="AZ5" s="676"/>
      <c r="BA5" s="676"/>
      <c r="BB5" s="676"/>
      <c r="BC5" s="676"/>
      <c r="BD5" s="676"/>
      <c r="BE5" s="676"/>
      <c r="BF5" s="677"/>
      <c r="BG5" s="588">
        <v>5373360</v>
      </c>
      <c r="BH5" s="589"/>
      <c r="BI5" s="589"/>
      <c r="BJ5" s="589"/>
      <c r="BK5" s="589"/>
      <c r="BL5" s="589"/>
      <c r="BM5" s="589"/>
      <c r="BN5" s="590"/>
      <c r="BO5" s="641">
        <v>99.3</v>
      </c>
      <c r="BP5" s="641"/>
      <c r="BQ5" s="641"/>
      <c r="BR5" s="641"/>
      <c r="BS5" s="642">
        <v>27574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167172</v>
      </c>
      <c r="S6" s="589"/>
      <c r="T6" s="589"/>
      <c r="U6" s="589"/>
      <c r="V6" s="589"/>
      <c r="W6" s="589"/>
      <c r="X6" s="589"/>
      <c r="Y6" s="590"/>
      <c r="Z6" s="641">
        <v>1.5</v>
      </c>
      <c r="AA6" s="641"/>
      <c r="AB6" s="641"/>
      <c r="AC6" s="641"/>
      <c r="AD6" s="642">
        <v>167172</v>
      </c>
      <c r="AE6" s="642"/>
      <c r="AF6" s="642"/>
      <c r="AG6" s="642"/>
      <c r="AH6" s="642"/>
      <c r="AI6" s="642"/>
      <c r="AJ6" s="642"/>
      <c r="AK6" s="642"/>
      <c r="AL6" s="611">
        <v>2.2000000000000002</v>
      </c>
      <c r="AM6" s="643"/>
      <c r="AN6" s="643"/>
      <c r="AO6" s="644"/>
      <c r="AP6" s="585" t="s">
        <v>213</v>
      </c>
      <c r="AQ6" s="586"/>
      <c r="AR6" s="586"/>
      <c r="AS6" s="586"/>
      <c r="AT6" s="586"/>
      <c r="AU6" s="586"/>
      <c r="AV6" s="586"/>
      <c r="AW6" s="586"/>
      <c r="AX6" s="586"/>
      <c r="AY6" s="586"/>
      <c r="AZ6" s="586"/>
      <c r="BA6" s="586"/>
      <c r="BB6" s="586"/>
      <c r="BC6" s="586"/>
      <c r="BD6" s="586"/>
      <c r="BE6" s="586"/>
      <c r="BF6" s="587"/>
      <c r="BG6" s="588">
        <v>5373360</v>
      </c>
      <c r="BH6" s="589"/>
      <c r="BI6" s="589"/>
      <c r="BJ6" s="589"/>
      <c r="BK6" s="589"/>
      <c r="BL6" s="589"/>
      <c r="BM6" s="589"/>
      <c r="BN6" s="590"/>
      <c r="BO6" s="641">
        <v>99.3</v>
      </c>
      <c r="BP6" s="641"/>
      <c r="BQ6" s="641"/>
      <c r="BR6" s="641"/>
      <c r="BS6" s="642">
        <v>27574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161685</v>
      </c>
      <c r="CS6" s="589"/>
      <c r="CT6" s="589"/>
      <c r="CU6" s="589"/>
      <c r="CV6" s="589"/>
      <c r="CW6" s="589"/>
      <c r="CX6" s="589"/>
      <c r="CY6" s="590"/>
      <c r="CZ6" s="641">
        <v>1.5</v>
      </c>
      <c r="DA6" s="641"/>
      <c r="DB6" s="641"/>
      <c r="DC6" s="641"/>
      <c r="DD6" s="594" t="s">
        <v>215</v>
      </c>
      <c r="DE6" s="589"/>
      <c r="DF6" s="589"/>
      <c r="DG6" s="589"/>
      <c r="DH6" s="589"/>
      <c r="DI6" s="589"/>
      <c r="DJ6" s="589"/>
      <c r="DK6" s="589"/>
      <c r="DL6" s="589"/>
      <c r="DM6" s="589"/>
      <c r="DN6" s="589"/>
      <c r="DO6" s="589"/>
      <c r="DP6" s="590"/>
      <c r="DQ6" s="594">
        <v>161685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14135</v>
      </c>
      <c r="S7" s="589"/>
      <c r="T7" s="589"/>
      <c r="U7" s="589"/>
      <c r="V7" s="589"/>
      <c r="W7" s="589"/>
      <c r="X7" s="589"/>
      <c r="Y7" s="590"/>
      <c r="Z7" s="641">
        <v>0.1</v>
      </c>
      <c r="AA7" s="641"/>
      <c r="AB7" s="641"/>
      <c r="AC7" s="641"/>
      <c r="AD7" s="642">
        <v>14135</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2655262</v>
      </c>
      <c r="BH7" s="589"/>
      <c r="BI7" s="589"/>
      <c r="BJ7" s="589"/>
      <c r="BK7" s="589"/>
      <c r="BL7" s="589"/>
      <c r="BM7" s="589"/>
      <c r="BN7" s="590"/>
      <c r="BO7" s="641">
        <v>49</v>
      </c>
      <c r="BP7" s="641"/>
      <c r="BQ7" s="641"/>
      <c r="BR7" s="641"/>
      <c r="BS7" s="642">
        <v>27574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1335381</v>
      </c>
      <c r="CS7" s="589"/>
      <c r="CT7" s="589"/>
      <c r="CU7" s="589"/>
      <c r="CV7" s="589"/>
      <c r="CW7" s="589"/>
      <c r="CX7" s="589"/>
      <c r="CY7" s="590"/>
      <c r="CZ7" s="641">
        <v>12.3</v>
      </c>
      <c r="DA7" s="641"/>
      <c r="DB7" s="641"/>
      <c r="DC7" s="641"/>
      <c r="DD7" s="594">
        <v>14957</v>
      </c>
      <c r="DE7" s="589"/>
      <c r="DF7" s="589"/>
      <c r="DG7" s="589"/>
      <c r="DH7" s="589"/>
      <c r="DI7" s="589"/>
      <c r="DJ7" s="589"/>
      <c r="DK7" s="589"/>
      <c r="DL7" s="589"/>
      <c r="DM7" s="589"/>
      <c r="DN7" s="589"/>
      <c r="DO7" s="589"/>
      <c r="DP7" s="590"/>
      <c r="DQ7" s="594">
        <v>1172804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49595</v>
      </c>
      <c r="S8" s="589"/>
      <c r="T8" s="589"/>
      <c r="U8" s="589"/>
      <c r="V8" s="589"/>
      <c r="W8" s="589"/>
      <c r="X8" s="589"/>
      <c r="Y8" s="590"/>
      <c r="Z8" s="641">
        <v>0.4</v>
      </c>
      <c r="AA8" s="641"/>
      <c r="AB8" s="641"/>
      <c r="AC8" s="641"/>
      <c r="AD8" s="642">
        <v>49595</v>
      </c>
      <c r="AE8" s="642"/>
      <c r="AF8" s="642"/>
      <c r="AG8" s="642"/>
      <c r="AH8" s="642"/>
      <c r="AI8" s="642"/>
      <c r="AJ8" s="642"/>
      <c r="AK8" s="642"/>
      <c r="AL8" s="611">
        <v>0.7</v>
      </c>
      <c r="AM8" s="643"/>
      <c r="AN8" s="643"/>
      <c r="AO8" s="644"/>
      <c r="AP8" s="585" t="s">
        <v>220</v>
      </c>
      <c r="AQ8" s="586"/>
      <c r="AR8" s="586"/>
      <c r="AS8" s="586"/>
      <c r="AT8" s="586"/>
      <c r="AU8" s="586"/>
      <c r="AV8" s="586"/>
      <c r="AW8" s="586"/>
      <c r="AX8" s="586"/>
      <c r="AY8" s="586"/>
      <c r="AZ8" s="586"/>
      <c r="BA8" s="586"/>
      <c r="BB8" s="586"/>
      <c r="BC8" s="586"/>
      <c r="BD8" s="586"/>
      <c r="BE8" s="586"/>
      <c r="BF8" s="587"/>
      <c r="BG8" s="588">
        <v>72486</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4192427</v>
      </c>
      <c r="CS8" s="589"/>
      <c r="CT8" s="589"/>
      <c r="CU8" s="589"/>
      <c r="CV8" s="589"/>
      <c r="CW8" s="589"/>
      <c r="CX8" s="589"/>
      <c r="CY8" s="590"/>
      <c r="CZ8" s="641">
        <v>38.5</v>
      </c>
      <c r="DA8" s="641"/>
      <c r="DB8" s="641"/>
      <c r="DC8" s="641"/>
      <c r="DD8" s="594">
        <v>280485</v>
      </c>
      <c r="DE8" s="589"/>
      <c r="DF8" s="589"/>
      <c r="DG8" s="589"/>
      <c r="DH8" s="589"/>
      <c r="DI8" s="589"/>
      <c r="DJ8" s="589"/>
      <c r="DK8" s="589"/>
      <c r="DL8" s="589"/>
      <c r="DM8" s="589"/>
      <c r="DN8" s="589"/>
      <c r="DO8" s="589"/>
      <c r="DP8" s="590"/>
      <c r="DQ8" s="594">
        <v>2382541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28454</v>
      </c>
      <c r="S9" s="589"/>
      <c r="T9" s="589"/>
      <c r="U9" s="589"/>
      <c r="V9" s="589"/>
      <c r="W9" s="589"/>
      <c r="X9" s="589"/>
      <c r="Y9" s="590"/>
      <c r="Z9" s="641">
        <v>0.2</v>
      </c>
      <c r="AA9" s="641"/>
      <c r="AB9" s="641"/>
      <c r="AC9" s="641"/>
      <c r="AD9" s="642">
        <v>28454</v>
      </c>
      <c r="AE9" s="642"/>
      <c r="AF9" s="642"/>
      <c r="AG9" s="642"/>
      <c r="AH9" s="642"/>
      <c r="AI9" s="642"/>
      <c r="AJ9" s="642"/>
      <c r="AK9" s="642"/>
      <c r="AL9" s="611">
        <v>0.4</v>
      </c>
      <c r="AM9" s="643"/>
      <c r="AN9" s="643"/>
      <c r="AO9" s="644"/>
      <c r="AP9" s="585" t="s">
        <v>224</v>
      </c>
      <c r="AQ9" s="586"/>
      <c r="AR9" s="586"/>
      <c r="AS9" s="586"/>
      <c r="AT9" s="586"/>
      <c r="AU9" s="586"/>
      <c r="AV9" s="586"/>
      <c r="AW9" s="586"/>
      <c r="AX9" s="586"/>
      <c r="AY9" s="586"/>
      <c r="AZ9" s="586"/>
      <c r="BA9" s="586"/>
      <c r="BB9" s="586"/>
      <c r="BC9" s="586"/>
      <c r="BD9" s="586"/>
      <c r="BE9" s="586"/>
      <c r="BF9" s="587"/>
      <c r="BG9" s="588">
        <v>2150601</v>
      </c>
      <c r="BH9" s="589"/>
      <c r="BI9" s="589"/>
      <c r="BJ9" s="589"/>
      <c r="BK9" s="589"/>
      <c r="BL9" s="589"/>
      <c r="BM9" s="589"/>
      <c r="BN9" s="590"/>
      <c r="BO9" s="641">
        <v>39.700000000000003</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1100971</v>
      </c>
      <c r="CS9" s="589"/>
      <c r="CT9" s="589"/>
      <c r="CU9" s="589"/>
      <c r="CV9" s="589"/>
      <c r="CW9" s="589"/>
      <c r="CX9" s="589"/>
      <c r="CY9" s="590"/>
      <c r="CZ9" s="641">
        <v>10.1</v>
      </c>
      <c r="DA9" s="641"/>
      <c r="DB9" s="641"/>
      <c r="DC9" s="641"/>
      <c r="DD9" s="594">
        <v>71577</v>
      </c>
      <c r="DE9" s="589"/>
      <c r="DF9" s="589"/>
      <c r="DG9" s="589"/>
      <c r="DH9" s="589"/>
      <c r="DI9" s="589"/>
      <c r="DJ9" s="589"/>
      <c r="DK9" s="589"/>
      <c r="DL9" s="589"/>
      <c r="DM9" s="589"/>
      <c r="DN9" s="589"/>
      <c r="DO9" s="589"/>
      <c r="DP9" s="590"/>
      <c r="DQ9" s="594">
        <v>921353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424989</v>
      </c>
      <c r="S10" s="589"/>
      <c r="T10" s="589"/>
      <c r="U10" s="589"/>
      <c r="V10" s="589"/>
      <c r="W10" s="589"/>
      <c r="X10" s="589"/>
      <c r="Y10" s="590"/>
      <c r="Z10" s="641">
        <v>3.7</v>
      </c>
      <c r="AA10" s="641"/>
      <c r="AB10" s="641"/>
      <c r="AC10" s="641"/>
      <c r="AD10" s="642">
        <v>424989</v>
      </c>
      <c r="AE10" s="642"/>
      <c r="AF10" s="642"/>
      <c r="AG10" s="642"/>
      <c r="AH10" s="642"/>
      <c r="AI10" s="642"/>
      <c r="AJ10" s="642"/>
      <c r="AK10" s="642"/>
      <c r="AL10" s="611">
        <v>5.7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103369</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47502</v>
      </c>
      <c r="S11" s="589"/>
      <c r="T11" s="589"/>
      <c r="U11" s="589"/>
      <c r="V11" s="589"/>
      <c r="W11" s="589"/>
      <c r="X11" s="589"/>
      <c r="Y11" s="590"/>
      <c r="Z11" s="641">
        <v>0.4</v>
      </c>
      <c r="AA11" s="641"/>
      <c r="AB11" s="641"/>
      <c r="AC11" s="641"/>
      <c r="AD11" s="642">
        <v>47502</v>
      </c>
      <c r="AE11" s="642"/>
      <c r="AF11" s="642"/>
      <c r="AG11" s="642"/>
      <c r="AH11" s="642"/>
      <c r="AI11" s="642"/>
      <c r="AJ11" s="642"/>
      <c r="AK11" s="642"/>
      <c r="AL11" s="611">
        <v>0.6</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328806</v>
      </c>
      <c r="BH11" s="589"/>
      <c r="BI11" s="589"/>
      <c r="BJ11" s="589"/>
      <c r="BK11" s="589"/>
      <c r="BL11" s="589"/>
      <c r="BM11" s="589"/>
      <c r="BN11" s="590"/>
      <c r="BO11" s="641">
        <v>6.1</v>
      </c>
      <c r="BP11" s="641"/>
      <c r="BQ11" s="641"/>
      <c r="BR11" s="641"/>
      <c r="BS11" s="594">
        <v>27574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394175</v>
      </c>
      <c r="CS11" s="589"/>
      <c r="CT11" s="589"/>
      <c r="CU11" s="589"/>
      <c r="CV11" s="589"/>
      <c r="CW11" s="589"/>
      <c r="CX11" s="589"/>
      <c r="CY11" s="590"/>
      <c r="CZ11" s="641">
        <v>3.6</v>
      </c>
      <c r="DA11" s="641"/>
      <c r="DB11" s="641"/>
      <c r="DC11" s="641"/>
      <c r="DD11" s="594">
        <v>44846</v>
      </c>
      <c r="DE11" s="589"/>
      <c r="DF11" s="589"/>
      <c r="DG11" s="589"/>
      <c r="DH11" s="589"/>
      <c r="DI11" s="589"/>
      <c r="DJ11" s="589"/>
      <c r="DK11" s="589"/>
      <c r="DL11" s="589"/>
      <c r="DM11" s="589"/>
      <c r="DN11" s="589"/>
      <c r="DO11" s="589"/>
      <c r="DP11" s="590"/>
      <c r="DQ11" s="594">
        <v>330924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2328748</v>
      </c>
      <c r="BH12" s="589"/>
      <c r="BI12" s="589"/>
      <c r="BJ12" s="589"/>
      <c r="BK12" s="589"/>
      <c r="BL12" s="589"/>
      <c r="BM12" s="589"/>
      <c r="BN12" s="590"/>
      <c r="BO12" s="641">
        <v>43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93438</v>
      </c>
      <c r="CS12" s="589"/>
      <c r="CT12" s="589"/>
      <c r="CU12" s="589"/>
      <c r="CV12" s="589"/>
      <c r="CW12" s="589"/>
      <c r="CX12" s="589"/>
      <c r="CY12" s="590"/>
      <c r="CZ12" s="641">
        <v>0.9</v>
      </c>
      <c r="DA12" s="641"/>
      <c r="DB12" s="641"/>
      <c r="DC12" s="641"/>
      <c r="DD12" s="594">
        <v>9390</v>
      </c>
      <c r="DE12" s="589"/>
      <c r="DF12" s="589"/>
      <c r="DG12" s="589"/>
      <c r="DH12" s="589"/>
      <c r="DI12" s="589"/>
      <c r="DJ12" s="589"/>
      <c r="DK12" s="589"/>
      <c r="DL12" s="589"/>
      <c r="DM12" s="589"/>
      <c r="DN12" s="589"/>
      <c r="DO12" s="589"/>
      <c r="DP12" s="590"/>
      <c r="DQ12" s="594">
        <v>85858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25957</v>
      </c>
      <c r="S13" s="589"/>
      <c r="T13" s="589"/>
      <c r="U13" s="589"/>
      <c r="V13" s="589"/>
      <c r="W13" s="589"/>
      <c r="X13" s="589"/>
      <c r="Y13" s="590"/>
      <c r="Z13" s="641">
        <v>0.2</v>
      </c>
      <c r="AA13" s="641"/>
      <c r="AB13" s="641"/>
      <c r="AC13" s="641"/>
      <c r="AD13" s="642">
        <v>25957</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2328023</v>
      </c>
      <c r="BH13" s="589"/>
      <c r="BI13" s="589"/>
      <c r="BJ13" s="589"/>
      <c r="BK13" s="589"/>
      <c r="BL13" s="589"/>
      <c r="BM13" s="589"/>
      <c r="BN13" s="590"/>
      <c r="BO13" s="641">
        <v>43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1277563</v>
      </c>
      <c r="CS13" s="589"/>
      <c r="CT13" s="589"/>
      <c r="CU13" s="589"/>
      <c r="CV13" s="589"/>
      <c r="CW13" s="589"/>
      <c r="CX13" s="589"/>
      <c r="CY13" s="590"/>
      <c r="CZ13" s="641">
        <v>11.7</v>
      </c>
      <c r="DA13" s="641"/>
      <c r="DB13" s="641"/>
      <c r="DC13" s="641"/>
      <c r="DD13" s="594">
        <v>599519</v>
      </c>
      <c r="DE13" s="589"/>
      <c r="DF13" s="589"/>
      <c r="DG13" s="589"/>
      <c r="DH13" s="589"/>
      <c r="DI13" s="589"/>
      <c r="DJ13" s="589"/>
      <c r="DK13" s="589"/>
      <c r="DL13" s="589"/>
      <c r="DM13" s="589"/>
      <c r="DN13" s="589"/>
      <c r="DO13" s="589"/>
      <c r="DP13" s="590"/>
      <c r="DQ13" s="594">
        <v>861275</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96051</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562604</v>
      </c>
      <c r="CS14" s="589"/>
      <c r="CT14" s="589"/>
      <c r="CU14" s="589"/>
      <c r="CV14" s="589"/>
      <c r="CW14" s="589"/>
      <c r="CX14" s="589"/>
      <c r="CY14" s="590"/>
      <c r="CZ14" s="641">
        <v>5.2</v>
      </c>
      <c r="DA14" s="641"/>
      <c r="DB14" s="641"/>
      <c r="DC14" s="641"/>
      <c r="DD14" s="594">
        <v>72772</v>
      </c>
      <c r="DE14" s="589"/>
      <c r="DF14" s="589"/>
      <c r="DG14" s="589"/>
      <c r="DH14" s="589"/>
      <c r="DI14" s="589"/>
      <c r="DJ14" s="589"/>
      <c r="DK14" s="589"/>
      <c r="DL14" s="589"/>
      <c r="DM14" s="589"/>
      <c r="DN14" s="589"/>
      <c r="DO14" s="589"/>
      <c r="DP14" s="590"/>
      <c r="DQ14" s="594">
        <v>520225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31017</v>
      </c>
      <c r="S15" s="589"/>
      <c r="T15" s="589"/>
      <c r="U15" s="589"/>
      <c r="V15" s="589"/>
      <c r="W15" s="589"/>
      <c r="X15" s="589"/>
      <c r="Y15" s="590"/>
      <c r="Z15" s="641">
        <v>0.3</v>
      </c>
      <c r="AA15" s="641"/>
      <c r="AB15" s="641"/>
      <c r="AC15" s="641"/>
      <c r="AD15" s="642">
        <v>31017</v>
      </c>
      <c r="AE15" s="642"/>
      <c r="AF15" s="642"/>
      <c r="AG15" s="642"/>
      <c r="AH15" s="642"/>
      <c r="AI15" s="642"/>
      <c r="AJ15" s="642"/>
      <c r="AK15" s="642"/>
      <c r="AL15" s="611">
        <v>0.4</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293299</v>
      </c>
      <c r="BH15" s="589"/>
      <c r="BI15" s="589"/>
      <c r="BJ15" s="589"/>
      <c r="BK15" s="589"/>
      <c r="BL15" s="589"/>
      <c r="BM15" s="589"/>
      <c r="BN15" s="590"/>
      <c r="BO15" s="641">
        <v>5.4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1215876</v>
      </c>
      <c r="CS15" s="589"/>
      <c r="CT15" s="589"/>
      <c r="CU15" s="589"/>
      <c r="CV15" s="589"/>
      <c r="CW15" s="589"/>
      <c r="CX15" s="589"/>
      <c r="CY15" s="590"/>
      <c r="CZ15" s="641">
        <v>11.2</v>
      </c>
      <c r="DA15" s="641"/>
      <c r="DB15" s="641"/>
      <c r="DC15" s="641"/>
      <c r="DD15" s="594">
        <v>267025</v>
      </c>
      <c r="DE15" s="589"/>
      <c r="DF15" s="589"/>
      <c r="DG15" s="589"/>
      <c r="DH15" s="589"/>
      <c r="DI15" s="589"/>
      <c r="DJ15" s="589"/>
      <c r="DK15" s="589"/>
      <c r="DL15" s="589"/>
      <c r="DM15" s="589"/>
      <c r="DN15" s="589"/>
      <c r="DO15" s="589"/>
      <c r="DP15" s="590"/>
      <c r="DQ15" s="594">
        <v>980438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1333542</v>
      </c>
      <c r="S16" s="589"/>
      <c r="T16" s="589"/>
      <c r="U16" s="589"/>
      <c r="V16" s="589"/>
      <c r="W16" s="589"/>
      <c r="X16" s="589"/>
      <c r="Y16" s="590"/>
      <c r="Z16" s="641">
        <v>11.6</v>
      </c>
      <c r="AA16" s="641"/>
      <c r="AB16" s="641"/>
      <c r="AC16" s="641"/>
      <c r="AD16" s="642">
        <v>1212696</v>
      </c>
      <c r="AE16" s="642"/>
      <c r="AF16" s="642"/>
      <c r="AG16" s="642"/>
      <c r="AH16" s="642"/>
      <c r="AI16" s="642"/>
      <c r="AJ16" s="642"/>
      <c r="AK16" s="642"/>
      <c r="AL16" s="611">
        <v>16.3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13607</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3247</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1212696</v>
      </c>
      <c r="S17" s="589"/>
      <c r="T17" s="589"/>
      <c r="U17" s="589"/>
      <c r="V17" s="589"/>
      <c r="W17" s="589"/>
      <c r="X17" s="589"/>
      <c r="Y17" s="590"/>
      <c r="Z17" s="641">
        <v>10.5</v>
      </c>
      <c r="AA17" s="641"/>
      <c r="AB17" s="641"/>
      <c r="AC17" s="641"/>
      <c r="AD17" s="642">
        <v>1212696</v>
      </c>
      <c r="AE17" s="642"/>
      <c r="AF17" s="642"/>
      <c r="AG17" s="642"/>
      <c r="AH17" s="642"/>
      <c r="AI17" s="642"/>
      <c r="AJ17" s="642"/>
      <c r="AK17" s="642"/>
      <c r="AL17" s="611">
        <v>16.3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547488</v>
      </c>
      <c r="CS17" s="589"/>
      <c r="CT17" s="589"/>
      <c r="CU17" s="589"/>
      <c r="CV17" s="589"/>
      <c r="CW17" s="589"/>
      <c r="CX17" s="589"/>
      <c r="CY17" s="590"/>
      <c r="CZ17" s="641">
        <v>5</v>
      </c>
      <c r="DA17" s="641"/>
      <c r="DB17" s="641"/>
      <c r="DC17" s="641"/>
      <c r="DD17" s="594" t="s">
        <v>221</v>
      </c>
      <c r="DE17" s="589"/>
      <c r="DF17" s="589"/>
      <c r="DG17" s="589"/>
      <c r="DH17" s="589"/>
      <c r="DI17" s="589"/>
      <c r="DJ17" s="589"/>
      <c r="DK17" s="589"/>
      <c r="DL17" s="589"/>
      <c r="DM17" s="589"/>
      <c r="DN17" s="589"/>
      <c r="DO17" s="589"/>
      <c r="DP17" s="590"/>
      <c r="DQ17" s="594">
        <v>547488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120842</v>
      </c>
      <c r="S18" s="589"/>
      <c r="T18" s="589"/>
      <c r="U18" s="589"/>
      <c r="V18" s="589"/>
      <c r="W18" s="589"/>
      <c r="X18" s="589"/>
      <c r="Y18" s="590"/>
      <c r="Z18" s="641">
        <v>1.1000000000000001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40067</v>
      </c>
      <c r="BH19" s="589"/>
      <c r="BI19" s="589"/>
      <c r="BJ19" s="589"/>
      <c r="BK19" s="589"/>
      <c r="BL19" s="589"/>
      <c r="BM19" s="589"/>
      <c r="BN19" s="590"/>
      <c r="BO19" s="641">
        <v>0.7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7535790</v>
      </c>
      <c r="S20" s="589"/>
      <c r="T20" s="589"/>
      <c r="U20" s="589"/>
      <c r="V20" s="589"/>
      <c r="W20" s="589"/>
      <c r="X20" s="589"/>
      <c r="Y20" s="590"/>
      <c r="Z20" s="641">
        <v>65.5</v>
      </c>
      <c r="AA20" s="641"/>
      <c r="AB20" s="641"/>
      <c r="AC20" s="641"/>
      <c r="AD20" s="642">
        <v>7414939</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40067</v>
      </c>
      <c r="BH20" s="589"/>
      <c r="BI20" s="589"/>
      <c r="BJ20" s="589"/>
      <c r="BK20" s="589"/>
      <c r="BL20" s="589"/>
      <c r="BM20" s="589"/>
      <c r="BN20" s="590"/>
      <c r="BO20" s="641">
        <v>0.7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10895215</v>
      </c>
      <c r="CS20" s="589"/>
      <c r="CT20" s="589"/>
      <c r="CU20" s="589"/>
      <c r="CV20" s="589"/>
      <c r="CW20" s="589"/>
      <c r="CX20" s="589"/>
      <c r="CY20" s="590"/>
      <c r="CZ20" s="641">
        <v>100</v>
      </c>
      <c r="DA20" s="641"/>
      <c r="DB20" s="641"/>
      <c r="DC20" s="641"/>
      <c r="DD20" s="594">
        <v>1360571</v>
      </c>
      <c r="DE20" s="589"/>
      <c r="DF20" s="589"/>
      <c r="DG20" s="589"/>
      <c r="DH20" s="589"/>
      <c r="DI20" s="589"/>
      <c r="DJ20" s="589"/>
      <c r="DK20" s="589"/>
      <c r="DL20" s="589"/>
      <c r="DM20" s="589"/>
      <c r="DN20" s="589"/>
      <c r="DO20" s="589"/>
      <c r="DP20" s="590"/>
      <c r="DQ20" s="594">
        <v>7967838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6355</v>
      </c>
      <c r="S21" s="589"/>
      <c r="T21" s="589"/>
      <c r="U21" s="589"/>
      <c r="V21" s="589"/>
      <c r="W21" s="589"/>
      <c r="X21" s="589"/>
      <c r="Y21" s="590"/>
      <c r="Z21" s="641">
        <v>0.1</v>
      </c>
      <c r="AA21" s="641"/>
      <c r="AB21" s="641"/>
      <c r="AC21" s="641"/>
      <c r="AD21" s="642">
        <v>6355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40062</v>
      </c>
      <c r="BH21" s="589"/>
      <c r="BI21" s="589"/>
      <c r="BJ21" s="589"/>
      <c r="BK21" s="589"/>
      <c r="BL21" s="589"/>
      <c r="BM21" s="589"/>
      <c r="BN21" s="590"/>
      <c r="BO21" s="641">
        <v>0.7</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50482</v>
      </c>
      <c r="S22" s="589"/>
      <c r="T22" s="589"/>
      <c r="U22" s="589"/>
      <c r="V22" s="589"/>
      <c r="W22" s="589"/>
      <c r="X22" s="589"/>
      <c r="Y22" s="590"/>
      <c r="Z22" s="641">
        <v>0.4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244498</v>
      </c>
      <c r="S23" s="589"/>
      <c r="T23" s="589"/>
      <c r="U23" s="589"/>
      <c r="V23" s="589"/>
      <c r="W23" s="589"/>
      <c r="X23" s="589"/>
      <c r="Y23" s="590"/>
      <c r="Z23" s="641">
        <v>2.1</v>
      </c>
      <c r="AA23" s="641"/>
      <c r="AB23" s="641"/>
      <c r="AC23" s="641"/>
      <c r="AD23" s="642">
        <v>22082</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5</v>
      </c>
      <c r="BH23" s="589"/>
      <c r="BI23" s="589"/>
      <c r="BJ23" s="589"/>
      <c r="BK23" s="589"/>
      <c r="BL23" s="589"/>
      <c r="BM23" s="589"/>
      <c r="BN23" s="590"/>
      <c r="BO23" s="641">
        <v>0</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88432</v>
      </c>
      <c r="S24" s="589"/>
      <c r="T24" s="589"/>
      <c r="U24" s="589"/>
      <c r="V24" s="589"/>
      <c r="W24" s="589"/>
      <c r="X24" s="589"/>
      <c r="Y24" s="590"/>
      <c r="Z24" s="641">
        <v>0.8</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4829023</v>
      </c>
      <c r="CS24" s="639"/>
      <c r="CT24" s="639"/>
      <c r="CU24" s="639"/>
      <c r="CV24" s="639"/>
      <c r="CW24" s="639"/>
      <c r="CX24" s="639"/>
      <c r="CY24" s="686"/>
      <c r="CZ24" s="690">
        <v>44.3</v>
      </c>
      <c r="DA24" s="691"/>
      <c r="DB24" s="691"/>
      <c r="DC24" s="692"/>
      <c r="DD24" s="685">
        <v>3349174</v>
      </c>
      <c r="DE24" s="639"/>
      <c r="DF24" s="639"/>
      <c r="DG24" s="639"/>
      <c r="DH24" s="639"/>
      <c r="DI24" s="639"/>
      <c r="DJ24" s="639"/>
      <c r="DK24" s="686"/>
      <c r="DL24" s="685">
        <v>3307712</v>
      </c>
      <c r="DM24" s="639"/>
      <c r="DN24" s="639"/>
      <c r="DO24" s="639"/>
      <c r="DP24" s="639"/>
      <c r="DQ24" s="639"/>
      <c r="DR24" s="639"/>
      <c r="DS24" s="639"/>
      <c r="DT24" s="639"/>
      <c r="DU24" s="639"/>
      <c r="DV24" s="686"/>
      <c r="DW24" s="687">
        <v>41.1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1257674</v>
      </c>
      <c r="S25" s="589"/>
      <c r="T25" s="589"/>
      <c r="U25" s="589"/>
      <c r="V25" s="589"/>
      <c r="W25" s="589"/>
      <c r="X25" s="589"/>
      <c r="Y25" s="590"/>
      <c r="Z25" s="641">
        <v>10.9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2499690</v>
      </c>
      <c r="CS25" s="607"/>
      <c r="CT25" s="607"/>
      <c r="CU25" s="607"/>
      <c r="CV25" s="607"/>
      <c r="CW25" s="607"/>
      <c r="CX25" s="607"/>
      <c r="CY25" s="608"/>
      <c r="CZ25" s="591">
        <v>22.9</v>
      </c>
      <c r="DA25" s="609"/>
      <c r="DB25" s="609"/>
      <c r="DC25" s="610"/>
      <c r="DD25" s="594">
        <v>2296780</v>
      </c>
      <c r="DE25" s="607"/>
      <c r="DF25" s="607"/>
      <c r="DG25" s="607"/>
      <c r="DH25" s="607"/>
      <c r="DI25" s="607"/>
      <c r="DJ25" s="607"/>
      <c r="DK25" s="608"/>
      <c r="DL25" s="594">
        <v>2256454</v>
      </c>
      <c r="DM25" s="607"/>
      <c r="DN25" s="607"/>
      <c r="DO25" s="607"/>
      <c r="DP25" s="607"/>
      <c r="DQ25" s="607"/>
      <c r="DR25" s="607"/>
      <c r="DS25" s="607"/>
      <c r="DT25" s="607"/>
      <c r="DU25" s="607"/>
      <c r="DV25" s="608"/>
      <c r="DW25" s="611">
        <v>28</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1730550</v>
      </c>
      <c r="CS26" s="589"/>
      <c r="CT26" s="589"/>
      <c r="CU26" s="589"/>
      <c r="CV26" s="589"/>
      <c r="CW26" s="589"/>
      <c r="CX26" s="589"/>
      <c r="CY26" s="590"/>
      <c r="CZ26" s="591">
        <v>15.9</v>
      </c>
      <c r="DA26" s="609"/>
      <c r="DB26" s="609"/>
      <c r="DC26" s="610"/>
      <c r="DD26" s="594">
        <v>1545283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650376</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5413427</v>
      </c>
      <c r="BH27" s="589"/>
      <c r="BI27" s="589"/>
      <c r="BJ27" s="589"/>
      <c r="BK27" s="589"/>
      <c r="BL27" s="589"/>
      <c r="BM27" s="589"/>
      <c r="BN27" s="590"/>
      <c r="BO27" s="641">
        <v>100</v>
      </c>
      <c r="BP27" s="641"/>
      <c r="BQ27" s="641"/>
      <c r="BR27" s="641"/>
      <c r="BS27" s="594">
        <v>27574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1781845</v>
      </c>
      <c r="CS27" s="607"/>
      <c r="CT27" s="607"/>
      <c r="CU27" s="607"/>
      <c r="CV27" s="607"/>
      <c r="CW27" s="607"/>
      <c r="CX27" s="607"/>
      <c r="CY27" s="608"/>
      <c r="CZ27" s="591">
        <v>16.399999999999999</v>
      </c>
      <c r="DA27" s="609"/>
      <c r="DB27" s="609"/>
      <c r="DC27" s="610"/>
      <c r="DD27" s="594">
        <v>504906</v>
      </c>
      <c r="DE27" s="607"/>
      <c r="DF27" s="607"/>
      <c r="DG27" s="607"/>
      <c r="DH27" s="607"/>
      <c r="DI27" s="607"/>
      <c r="DJ27" s="607"/>
      <c r="DK27" s="608"/>
      <c r="DL27" s="594">
        <v>503770</v>
      </c>
      <c r="DM27" s="607"/>
      <c r="DN27" s="607"/>
      <c r="DO27" s="607"/>
      <c r="DP27" s="607"/>
      <c r="DQ27" s="607"/>
      <c r="DR27" s="607"/>
      <c r="DS27" s="607"/>
      <c r="DT27" s="607"/>
      <c r="DU27" s="607"/>
      <c r="DV27" s="608"/>
      <c r="DW27" s="611">
        <v>6.3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17768</v>
      </c>
      <c r="S28" s="589"/>
      <c r="T28" s="589"/>
      <c r="U28" s="589"/>
      <c r="V28" s="589"/>
      <c r="W28" s="589"/>
      <c r="X28" s="589"/>
      <c r="Y28" s="590"/>
      <c r="Z28" s="641">
        <v>0.2</v>
      </c>
      <c r="AA28" s="641"/>
      <c r="AB28" s="641"/>
      <c r="AC28" s="641"/>
      <c r="AD28" s="642">
        <v>3694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547488</v>
      </c>
      <c r="CS28" s="589"/>
      <c r="CT28" s="589"/>
      <c r="CU28" s="589"/>
      <c r="CV28" s="589"/>
      <c r="CW28" s="589"/>
      <c r="CX28" s="589"/>
      <c r="CY28" s="590"/>
      <c r="CZ28" s="591">
        <v>5</v>
      </c>
      <c r="DA28" s="609"/>
      <c r="DB28" s="609"/>
      <c r="DC28" s="610"/>
      <c r="DD28" s="594">
        <v>547488</v>
      </c>
      <c r="DE28" s="589"/>
      <c r="DF28" s="589"/>
      <c r="DG28" s="589"/>
      <c r="DH28" s="589"/>
      <c r="DI28" s="589"/>
      <c r="DJ28" s="589"/>
      <c r="DK28" s="590"/>
      <c r="DL28" s="594">
        <v>547488</v>
      </c>
      <c r="DM28" s="589"/>
      <c r="DN28" s="589"/>
      <c r="DO28" s="589"/>
      <c r="DP28" s="589"/>
      <c r="DQ28" s="589"/>
      <c r="DR28" s="589"/>
      <c r="DS28" s="589"/>
      <c r="DT28" s="589"/>
      <c r="DU28" s="589"/>
      <c r="DV28" s="590"/>
      <c r="DW28" s="611">
        <v>6.8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3908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547453</v>
      </c>
      <c r="CS29" s="607"/>
      <c r="CT29" s="607"/>
      <c r="CU29" s="607"/>
      <c r="CV29" s="607"/>
      <c r="CW29" s="607"/>
      <c r="CX29" s="607"/>
      <c r="CY29" s="608"/>
      <c r="CZ29" s="591">
        <v>5</v>
      </c>
      <c r="DA29" s="609"/>
      <c r="DB29" s="609"/>
      <c r="DC29" s="610"/>
      <c r="DD29" s="594">
        <v>547453</v>
      </c>
      <c r="DE29" s="607"/>
      <c r="DF29" s="607"/>
      <c r="DG29" s="607"/>
      <c r="DH29" s="607"/>
      <c r="DI29" s="607"/>
      <c r="DJ29" s="607"/>
      <c r="DK29" s="608"/>
      <c r="DL29" s="594">
        <v>547453</v>
      </c>
      <c r="DM29" s="607"/>
      <c r="DN29" s="607"/>
      <c r="DO29" s="607"/>
      <c r="DP29" s="607"/>
      <c r="DQ29" s="607"/>
      <c r="DR29" s="607"/>
      <c r="DS29" s="607"/>
      <c r="DT29" s="607"/>
      <c r="DU29" s="607"/>
      <c r="DV29" s="608"/>
      <c r="DW29" s="611">
        <v>6.8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140745</v>
      </c>
      <c r="S30" s="589"/>
      <c r="T30" s="589"/>
      <c r="U30" s="589"/>
      <c r="V30" s="589"/>
      <c r="W30" s="589"/>
      <c r="X30" s="589"/>
      <c r="Y30" s="590"/>
      <c r="Z30" s="641">
        <v>1.2</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94.9</v>
      </c>
      <c r="BN30" s="655"/>
      <c r="BO30" s="655"/>
      <c r="BP30" s="655"/>
      <c r="BQ30" s="657"/>
      <c r="BR30" s="654">
        <v>98.5</v>
      </c>
      <c r="BS30" s="655"/>
      <c r="BT30" s="655"/>
      <c r="BU30" s="655"/>
      <c r="BV30" s="655"/>
      <c r="BW30" s="655"/>
      <c r="BX30" s="656">
        <v>94.1</v>
      </c>
      <c r="BY30" s="655"/>
      <c r="BZ30" s="655"/>
      <c r="CA30" s="655"/>
      <c r="CB30" s="657"/>
      <c r="CD30" s="660"/>
      <c r="CE30" s="661"/>
      <c r="CF30" s="625" t="s">
        <v>293</v>
      </c>
      <c r="CG30" s="622"/>
      <c r="CH30" s="622"/>
      <c r="CI30" s="622"/>
      <c r="CJ30" s="622"/>
      <c r="CK30" s="622"/>
      <c r="CL30" s="622"/>
      <c r="CM30" s="622"/>
      <c r="CN30" s="622"/>
      <c r="CO30" s="622"/>
      <c r="CP30" s="622"/>
      <c r="CQ30" s="623"/>
      <c r="CR30" s="588">
        <v>464733</v>
      </c>
      <c r="CS30" s="589"/>
      <c r="CT30" s="589"/>
      <c r="CU30" s="589"/>
      <c r="CV30" s="589"/>
      <c r="CW30" s="589"/>
      <c r="CX30" s="589"/>
      <c r="CY30" s="590"/>
      <c r="CZ30" s="591">
        <v>4.3</v>
      </c>
      <c r="DA30" s="609"/>
      <c r="DB30" s="609"/>
      <c r="DC30" s="610"/>
      <c r="DD30" s="594">
        <v>464733</v>
      </c>
      <c r="DE30" s="589"/>
      <c r="DF30" s="589"/>
      <c r="DG30" s="589"/>
      <c r="DH30" s="589"/>
      <c r="DI30" s="589"/>
      <c r="DJ30" s="589"/>
      <c r="DK30" s="590"/>
      <c r="DL30" s="594">
        <v>464733</v>
      </c>
      <c r="DM30" s="589"/>
      <c r="DN30" s="589"/>
      <c r="DO30" s="589"/>
      <c r="DP30" s="589"/>
      <c r="DQ30" s="589"/>
      <c r="DR30" s="589"/>
      <c r="DS30" s="589"/>
      <c r="DT30" s="589"/>
      <c r="DU30" s="589"/>
      <c r="DV30" s="590"/>
      <c r="DW30" s="611">
        <v>5.8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364973</v>
      </c>
      <c r="S31" s="589"/>
      <c r="T31" s="589"/>
      <c r="U31" s="589"/>
      <c r="V31" s="589"/>
      <c r="W31" s="589"/>
      <c r="X31" s="589"/>
      <c r="Y31" s="590"/>
      <c r="Z31" s="641">
        <v>3.2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96.2</v>
      </c>
      <c r="BN31" s="653"/>
      <c r="BO31" s="653"/>
      <c r="BP31" s="653"/>
      <c r="BQ31" s="617"/>
      <c r="BR31" s="652">
        <v>98.4</v>
      </c>
      <c r="BS31" s="607"/>
      <c r="BT31" s="607"/>
      <c r="BU31" s="607"/>
      <c r="BV31" s="607"/>
      <c r="BW31" s="607"/>
      <c r="BX31" s="643">
        <v>95</v>
      </c>
      <c r="BY31" s="653"/>
      <c r="BZ31" s="653"/>
      <c r="CA31" s="653"/>
      <c r="CB31" s="617"/>
      <c r="CD31" s="660"/>
      <c r="CE31" s="661"/>
      <c r="CF31" s="625" t="s">
        <v>297</v>
      </c>
      <c r="CG31" s="622"/>
      <c r="CH31" s="622"/>
      <c r="CI31" s="622"/>
      <c r="CJ31" s="622"/>
      <c r="CK31" s="622"/>
      <c r="CL31" s="622"/>
      <c r="CM31" s="622"/>
      <c r="CN31" s="622"/>
      <c r="CO31" s="622"/>
      <c r="CP31" s="622"/>
      <c r="CQ31" s="623"/>
      <c r="CR31" s="588">
        <v>82720</v>
      </c>
      <c r="CS31" s="607"/>
      <c r="CT31" s="607"/>
      <c r="CU31" s="607"/>
      <c r="CV31" s="607"/>
      <c r="CW31" s="607"/>
      <c r="CX31" s="607"/>
      <c r="CY31" s="608"/>
      <c r="CZ31" s="591">
        <v>0.8</v>
      </c>
      <c r="DA31" s="609"/>
      <c r="DB31" s="609"/>
      <c r="DC31" s="610"/>
      <c r="DD31" s="594">
        <v>82720</v>
      </c>
      <c r="DE31" s="607"/>
      <c r="DF31" s="607"/>
      <c r="DG31" s="607"/>
      <c r="DH31" s="607"/>
      <c r="DI31" s="607"/>
      <c r="DJ31" s="607"/>
      <c r="DK31" s="608"/>
      <c r="DL31" s="594">
        <v>82720</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201058</v>
      </c>
      <c r="S32" s="589"/>
      <c r="T32" s="589"/>
      <c r="U32" s="589"/>
      <c r="V32" s="589"/>
      <c r="W32" s="589"/>
      <c r="X32" s="589"/>
      <c r="Y32" s="590"/>
      <c r="Z32" s="641">
        <v>1.7</v>
      </c>
      <c r="AA32" s="641"/>
      <c r="AB32" s="641"/>
      <c r="AC32" s="641"/>
      <c r="AD32" s="642">
        <v>3058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98.5</v>
      </c>
      <c r="BH32" s="573"/>
      <c r="BI32" s="573"/>
      <c r="BJ32" s="573"/>
      <c r="BK32" s="573"/>
      <c r="BL32" s="573"/>
      <c r="BM32" s="636">
        <v>92.9</v>
      </c>
      <c r="BN32" s="573"/>
      <c r="BO32" s="573"/>
      <c r="BP32" s="573"/>
      <c r="BQ32" s="630"/>
      <c r="BR32" s="651">
        <v>98.5</v>
      </c>
      <c r="BS32" s="573"/>
      <c r="BT32" s="573"/>
      <c r="BU32" s="573"/>
      <c r="BV32" s="573"/>
      <c r="BW32" s="573"/>
      <c r="BX32" s="636">
        <v>92.5</v>
      </c>
      <c r="BY32" s="573"/>
      <c r="BZ32" s="573"/>
      <c r="CA32" s="573"/>
      <c r="CB32" s="630"/>
      <c r="CD32" s="662"/>
      <c r="CE32" s="663"/>
      <c r="CF32" s="625" t="s">
        <v>300</v>
      </c>
      <c r="CG32" s="622"/>
      <c r="CH32" s="622"/>
      <c r="CI32" s="622"/>
      <c r="CJ32" s="622"/>
      <c r="CK32" s="622"/>
      <c r="CL32" s="622"/>
      <c r="CM32" s="622"/>
      <c r="CN32" s="622"/>
      <c r="CO32" s="622"/>
      <c r="CP32" s="622"/>
      <c r="CQ32" s="623"/>
      <c r="CR32" s="588">
        <v>35</v>
      </c>
      <c r="CS32" s="589"/>
      <c r="CT32" s="589"/>
      <c r="CU32" s="589"/>
      <c r="CV32" s="589"/>
      <c r="CW32" s="589"/>
      <c r="CX32" s="589"/>
      <c r="CY32" s="590"/>
      <c r="CZ32" s="591">
        <v>0</v>
      </c>
      <c r="DA32" s="609"/>
      <c r="DB32" s="609"/>
      <c r="DC32" s="610"/>
      <c r="DD32" s="594">
        <v>35</v>
      </c>
      <c r="DE32" s="589"/>
      <c r="DF32" s="589"/>
      <c r="DG32" s="589"/>
      <c r="DH32" s="589"/>
      <c r="DI32" s="589"/>
      <c r="DJ32" s="589"/>
      <c r="DK32" s="590"/>
      <c r="DL32" s="594">
        <v>35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937900</v>
      </c>
      <c r="S33" s="589"/>
      <c r="T33" s="589"/>
      <c r="U33" s="589"/>
      <c r="V33" s="589"/>
      <c r="W33" s="589"/>
      <c r="X33" s="589"/>
      <c r="Y33" s="590"/>
      <c r="Z33" s="641">
        <v>8.1999999999999993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4692014</v>
      </c>
      <c r="CS33" s="607"/>
      <c r="CT33" s="607"/>
      <c r="CU33" s="607"/>
      <c r="CV33" s="607"/>
      <c r="CW33" s="607"/>
      <c r="CX33" s="607"/>
      <c r="CY33" s="608"/>
      <c r="CZ33" s="591">
        <v>43.1</v>
      </c>
      <c r="DA33" s="609"/>
      <c r="DB33" s="609"/>
      <c r="DC33" s="610"/>
      <c r="DD33" s="594">
        <v>3984389</v>
      </c>
      <c r="DE33" s="607"/>
      <c r="DF33" s="607"/>
      <c r="DG33" s="607"/>
      <c r="DH33" s="607"/>
      <c r="DI33" s="607"/>
      <c r="DJ33" s="607"/>
      <c r="DK33" s="608"/>
      <c r="DL33" s="594">
        <v>3593929</v>
      </c>
      <c r="DM33" s="607"/>
      <c r="DN33" s="607"/>
      <c r="DO33" s="607"/>
      <c r="DP33" s="607"/>
      <c r="DQ33" s="607"/>
      <c r="DR33" s="607"/>
      <c r="DS33" s="607"/>
      <c r="DT33" s="607"/>
      <c r="DU33" s="607"/>
      <c r="DV33" s="608"/>
      <c r="DW33" s="611">
        <v>44.6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2125232</v>
      </c>
      <c r="CS34" s="589"/>
      <c r="CT34" s="589"/>
      <c r="CU34" s="589"/>
      <c r="CV34" s="589"/>
      <c r="CW34" s="589"/>
      <c r="CX34" s="589"/>
      <c r="CY34" s="590"/>
      <c r="CZ34" s="591">
        <v>19.5</v>
      </c>
      <c r="DA34" s="609"/>
      <c r="DB34" s="609"/>
      <c r="DC34" s="610"/>
      <c r="DD34" s="594">
        <v>1729784</v>
      </c>
      <c r="DE34" s="589"/>
      <c r="DF34" s="589"/>
      <c r="DG34" s="589"/>
      <c r="DH34" s="589"/>
      <c r="DI34" s="589"/>
      <c r="DJ34" s="589"/>
      <c r="DK34" s="590"/>
      <c r="DL34" s="594">
        <v>1673991</v>
      </c>
      <c r="DM34" s="589"/>
      <c r="DN34" s="589"/>
      <c r="DO34" s="589"/>
      <c r="DP34" s="589"/>
      <c r="DQ34" s="589"/>
      <c r="DR34" s="589"/>
      <c r="DS34" s="589"/>
      <c r="DT34" s="589"/>
      <c r="DU34" s="589"/>
      <c r="DV34" s="590"/>
      <c r="DW34" s="611">
        <v>20.8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5.2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1682499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182598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209547</v>
      </c>
      <c r="CS35" s="607"/>
      <c r="CT35" s="607"/>
      <c r="CU35" s="607"/>
      <c r="CV35" s="607"/>
      <c r="CW35" s="607"/>
      <c r="CX35" s="607"/>
      <c r="CY35" s="608"/>
      <c r="CZ35" s="591">
        <v>1.9</v>
      </c>
      <c r="DA35" s="609"/>
      <c r="DB35" s="609"/>
      <c r="DC35" s="610"/>
      <c r="DD35" s="594">
        <v>187724</v>
      </c>
      <c r="DE35" s="607"/>
      <c r="DF35" s="607"/>
      <c r="DG35" s="607"/>
      <c r="DH35" s="607"/>
      <c r="DI35" s="607"/>
      <c r="DJ35" s="607"/>
      <c r="DK35" s="608"/>
      <c r="DL35" s="594">
        <v>185034</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11499959</v>
      </c>
      <c r="S36" s="629"/>
      <c r="T36" s="629"/>
      <c r="U36" s="629"/>
      <c r="V36" s="629"/>
      <c r="W36" s="629"/>
      <c r="X36" s="629"/>
      <c r="Y36" s="632"/>
      <c r="Z36" s="633">
        <v>100</v>
      </c>
      <c r="AA36" s="633"/>
      <c r="AB36" s="633"/>
      <c r="AC36" s="633"/>
      <c r="AD36" s="634">
        <v>7450128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530000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182598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661083</v>
      </c>
      <c r="CS36" s="589"/>
      <c r="CT36" s="589"/>
      <c r="CU36" s="589"/>
      <c r="CV36" s="589"/>
      <c r="CW36" s="589"/>
      <c r="CX36" s="589"/>
      <c r="CY36" s="590"/>
      <c r="CZ36" s="591">
        <v>6.1</v>
      </c>
      <c r="DA36" s="609"/>
      <c r="DB36" s="609"/>
      <c r="DC36" s="610"/>
      <c r="DD36" s="594">
        <v>600918</v>
      </c>
      <c r="DE36" s="589"/>
      <c r="DF36" s="589"/>
      <c r="DG36" s="589"/>
      <c r="DH36" s="589"/>
      <c r="DI36" s="589"/>
      <c r="DJ36" s="589"/>
      <c r="DK36" s="590"/>
      <c r="DL36" s="594">
        <v>502035</v>
      </c>
      <c r="DM36" s="589"/>
      <c r="DN36" s="589"/>
      <c r="DO36" s="589"/>
      <c r="DP36" s="589"/>
      <c r="DQ36" s="589"/>
      <c r="DR36" s="589"/>
      <c r="DS36" s="589"/>
      <c r="DT36" s="589"/>
      <c r="DU36" s="589"/>
      <c r="DV36" s="590"/>
      <c r="DW36" s="611">
        <v>6.2</v>
      </c>
      <c r="DX36" s="612"/>
      <c r="DY36" s="612"/>
      <c r="DZ36" s="612"/>
      <c r="EA36" s="612"/>
      <c r="EB36" s="612"/>
      <c r="EC36" s="613"/>
    </row>
    <row r="37" spans="2:133" ht="11.25" customHeight="1">
      <c r="AQ37" s="614" t="s">
        <v>315</v>
      </c>
      <c r="AR37" s="615"/>
      <c r="AS37" s="615"/>
      <c r="AT37" s="615"/>
      <c r="AU37" s="615"/>
      <c r="AV37" s="615"/>
      <c r="AW37" s="615"/>
      <c r="AX37" s="615"/>
      <c r="AY37" s="616"/>
      <c r="AZ37" s="588">
        <v>85016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5421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91060</v>
      </c>
      <c r="CS37" s="607"/>
      <c r="CT37" s="607"/>
      <c r="CU37" s="607"/>
      <c r="CV37" s="607"/>
      <c r="CW37" s="607"/>
      <c r="CX37" s="607"/>
      <c r="CY37" s="608"/>
      <c r="CZ37" s="591">
        <v>0.8</v>
      </c>
      <c r="DA37" s="609"/>
      <c r="DB37" s="609"/>
      <c r="DC37" s="610"/>
      <c r="DD37" s="594">
        <v>91060</v>
      </c>
      <c r="DE37" s="607"/>
      <c r="DF37" s="607"/>
      <c r="DG37" s="607"/>
      <c r="DH37" s="607"/>
      <c r="DI37" s="607"/>
      <c r="DJ37" s="607"/>
      <c r="DK37" s="608"/>
      <c r="DL37" s="594">
        <v>91060</v>
      </c>
      <c r="DM37" s="607"/>
      <c r="DN37" s="607"/>
      <c r="DO37" s="607"/>
      <c r="DP37" s="607"/>
      <c r="DQ37" s="607"/>
      <c r="DR37" s="607"/>
      <c r="DS37" s="607"/>
      <c r="DT37" s="607"/>
      <c r="DU37" s="607"/>
      <c r="DV37" s="608"/>
      <c r="DW37" s="611">
        <v>1.1000000000000001</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9511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1567805</v>
      </c>
      <c r="CS38" s="589"/>
      <c r="CT38" s="589"/>
      <c r="CU38" s="589"/>
      <c r="CV38" s="589"/>
      <c r="CW38" s="589"/>
      <c r="CX38" s="589"/>
      <c r="CY38" s="590"/>
      <c r="CZ38" s="591">
        <v>14.4</v>
      </c>
      <c r="DA38" s="609"/>
      <c r="DB38" s="609"/>
      <c r="DC38" s="610"/>
      <c r="DD38" s="594">
        <v>1420678</v>
      </c>
      <c r="DE38" s="589"/>
      <c r="DF38" s="589"/>
      <c r="DG38" s="589"/>
      <c r="DH38" s="589"/>
      <c r="DI38" s="589"/>
      <c r="DJ38" s="589"/>
      <c r="DK38" s="590"/>
      <c r="DL38" s="594">
        <v>1221332</v>
      </c>
      <c r="DM38" s="589"/>
      <c r="DN38" s="589"/>
      <c r="DO38" s="589"/>
      <c r="DP38" s="589"/>
      <c r="DQ38" s="589"/>
      <c r="DR38" s="589"/>
      <c r="DS38" s="589"/>
      <c r="DT38" s="589"/>
      <c r="DU38" s="589"/>
      <c r="DV38" s="590"/>
      <c r="DW38" s="611">
        <v>15.2</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50394</v>
      </c>
      <c r="CS39" s="607"/>
      <c r="CT39" s="607"/>
      <c r="CU39" s="607"/>
      <c r="CV39" s="607"/>
      <c r="CW39" s="607"/>
      <c r="CX39" s="607"/>
      <c r="CY39" s="608"/>
      <c r="CZ39" s="591">
        <v>0.5</v>
      </c>
      <c r="DA39" s="609"/>
      <c r="DB39" s="609"/>
      <c r="DC39" s="610"/>
      <c r="DD39" s="594">
        <v>33000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209382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77953</v>
      </c>
      <c r="CS40" s="589"/>
      <c r="CT40" s="589"/>
      <c r="CU40" s="589"/>
      <c r="CV40" s="589"/>
      <c r="CW40" s="589"/>
      <c r="CX40" s="589"/>
      <c r="CY40" s="590"/>
      <c r="CZ40" s="591">
        <v>0.7</v>
      </c>
      <c r="DA40" s="609"/>
      <c r="DB40" s="609"/>
      <c r="DC40" s="610"/>
      <c r="DD40" s="594">
        <v>12285</v>
      </c>
      <c r="DE40" s="589"/>
      <c r="DF40" s="589"/>
      <c r="DG40" s="589"/>
      <c r="DH40" s="589"/>
      <c r="DI40" s="589"/>
      <c r="DJ40" s="589"/>
      <c r="DK40" s="590"/>
      <c r="DL40" s="594">
        <v>11537</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858101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291</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1374178</v>
      </c>
      <c r="CS42" s="589"/>
      <c r="CT42" s="589"/>
      <c r="CU42" s="589"/>
      <c r="CV42" s="589"/>
      <c r="CW42" s="589"/>
      <c r="CX42" s="589"/>
      <c r="CY42" s="590"/>
      <c r="CZ42" s="591">
        <v>12.6</v>
      </c>
      <c r="DA42" s="592"/>
      <c r="DB42" s="592"/>
      <c r="DC42" s="593"/>
      <c r="DD42" s="594">
        <v>634275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32716</v>
      </c>
      <c r="CS43" s="607"/>
      <c r="CT43" s="607"/>
      <c r="CU43" s="607"/>
      <c r="CV43" s="607"/>
      <c r="CW43" s="607"/>
      <c r="CX43" s="607"/>
      <c r="CY43" s="608"/>
      <c r="CZ43" s="591">
        <v>0.3</v>
      </c>
      <c r="DA43" s="609"/>
      <c r="DB43" s="609"/>
      <c r="DC43" s="610"/>
      <c r="DD43" s="594">
        <v>22515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1360571</v>
      </c>
      <c r="CS44" s="589"/>
      <c r="CT44" s="589"/>
      <c r="CU44" s="589"/>
      <c r="CV44" s="589"/>
      <c r="CW44" s="589"/>
      <c r="CX44" s="589"/>
      <c r="CY44" s="590"/>
      <c r="CZ44" s="591">
        <v>12.5</v>
      </c>
      <c r="DA44" s="592"/>
      <c r="DB44" s="592"/>
      <c r="DC44" s="593"/>
      <c r="DD44" s="594">
        <v>631028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494994</v>
      </c>
      <c r="CS45" s="607"/>
      <c r="CT45" s="607"/>
      <c r="CU45" s="607"/>
      <c r="CV45" s="607"/>
      <c r="CW45" s="607"/>
      <c r="CX45" s="607"/>
      <c r="CY45" s="608"/>
      <c r="CZ45" s="591">
        <v>4.5</v>
      </c>
      <c r="DA45" s="609"/>
      <c r="DB45" s="609"/>
      <c r="DC45" s="610"/>
      <c r="DD45" s="594">
        <v>25103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856677</v>
      </c>
      <c r="CS46" s="589"/>
      <c r="CT46" s="589"/>
      <c r="CU46" s="589"/>
      <c r="CV46" s="589"/>
      <c r="CW46" s="589"/>
      <c r="CX46" s="589"/>
      <c r="CY46" s="590"/>
      <c r="CZ46" s="591">
        <v>7.9</v>
      </c>
      <c r="DA46" s="592"/>
      <c r="DB46" s="592"/>
      <c r="DC46" s="593"/>
      <c r="DD46" s="594">
        <v>601475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13607</v>
      </c>
      <c r="CS47" s="607"/>
      <c r="CT47" s="607"/>
      <c r="CU47" s="607"/>
      <c r="CV47" s="607"/>
      <c r="CW47" s="607"/>
      <c r="CX47" s="607"/>
      <c r="CY47" s="608"/>
      <c r="CZ47" s="591">
        <v>0.1</v>
      </c>
      <c r="DA47" s="609"/>
      <c r="DB47" s="609"/>
      <c r="DC47" s="610"/>
      <c r="DD47" s="594">
        <v>3247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10895215</v>
      </c>
      <c r="CS49" s="573"/>
      <c r="CT49" s="573"/>
      <c r="CU49" s="573"/>
      <c r="CV49" s="573"/>
      <c r="CW49" s="573"/>
      <c r="CX49" s="573"/>
      <c r="CY49" s="574"/>
      <c r="CZ49" s="575">
        <v>100</v>
      </c>
      <c r="DA49" s="576"/>
      <c r="DB49" s="576"/>
      <c r="DC49" s="577"/>
      <c r="DD49" s="578">
        <v>7967838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0" sqref="B20:P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345</v>
      </c>
      <c r="DK2" s="1112"/>
      <c r="DL2" s="1112"/>
      <c r="DM2" s="1112"/>
      <c r="DN2" s="1112"/>
      <c r="DO2" s="1113"/>
      <c r="DP2" s="200"/>
      <c r="DQ2" s="1111" t="s">
        <v>346</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4" t="s">
        <v>347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6" t="s">
        <v>349</v>
      </c>
      <c r="B5" s="997"/>
      <c r="C5" s="997"/>
      <c r="D5" s="997"/>
      <c r="E5" s="997"/>
      <c r="F5" s="997"/>
      <c r="G5" s="997"/>
      <c r="H5" s="997"/>
      <c r="I5" s="997"/>
      <c r="J5" s="997"/>
      <c r="K5" s="997"/>
      <c r="L5" s="997"/>
      <c r="M5" s="997"/>
      <c r="N5" s="997"/>
      <c r="O5" s="997"/>
      <c r="P5" s="998"/>
      <c r="Q5" s="1002" t="s">
        <v>350</v>
      </c>
      <c r="R5" s="1003"/>
      <c r="S5" s="1003"/>
      <c r="T5" s="1003"/>
      <c r="U5" s="1004"/>
      <c r="V5" s="1002" t="s">
        <v>351</v>
      </c>
      <c r="W5" s="1003"/>
      <c r="X5" s="1003"/>
      <c r="Y5" s="1003"/>
      <c r="Z5" s="1004"/>
      <c r="AA5" s="1002" t="s">
        <v>352</v>
      </c>
      <c r="AB5" s="1003"/>
      <c r="AC5" s="1003"/>
      <c r="AD5" s="1003"/>
      <c r="AE5" s="1003"/>
      <c r="AF5" s="1114" t="s">
        <v>353</v>
      </c>
      <c r="AG5" s="1003"/>
      <c r="AH5" s="1003"/>
      <c r="AI5" s="1003"/>
      <c r="AJ5" s="1018"/>
      <c r="AK5" s="1003" t="s">
        <v>354</v>
      </c>
      <c r="AL5" s="1003"/>
      <c r="AM5" s="1003"/>
      <c r="AN5" s="1003"/>
      <c r="AO5" s="1004"/>
      <c r="AP5" s="1002" t="s">
        <v>355</v>
      </c>
      <c r="AQ5" s="1003"/>
      <c r="AR5" s="1003"/>
      <c r="AS5" s="1003"/>
      <c r="AT5" s="1004"/>
      <c r="AU5" s="1002" t="s">
        <v>356</v>
      </c>
      <c r="AV5" s="1003"/>
      <c r="AW5" s="1003"/>
      <c r="AX5" s="1003"/>
      <c r="AY5" s="1018"/>
      <c r="AZ5" s="207"/>
      <c r="BA5" s="207"/>
      <c r="BB5" s="207"/>
      <c r="BC5" s="207"/>
      <c r="BD5" s="207"/>
      <c r="BE5" s="208"/>
      <c r="BF5" s="208"/>
      <c r="BG5" s="208"/>
      <c r="BH5" s="208"/>
      <c r="BI5" s="208"/>
      <c r="BJ5" s="208"/>
      <c r="BK5" s="208"/>
      <c r="BL5" s="208"/>
      <c r="BM5" s="208"/>
      <c r="BN5" s="208"/>
      <c r="BO5" s="208"/>
      <c r="BP5" s="208"/>
      <c r="BQ5" s="996" t="s">
        <v>357</v>
      </c>
      <c r="BR5" s="997"/>
      <c r="BS5" s="997"/>
      <c r="BT5" s="997"/>
      <c r="BU5" s="997"/>
      <c r="BV5" s="997"/>
      <c r="BW5" s="997"/>
      <c r="BX5" s="997"/>
      <c r="BY5" s="997"/>
      <c r="BZ5" s="997"/>
      <c r="CA5" s="997"/>
      <c r="CB5" s="997"/>
      <c r="CC5" s="997"/>
      <c r="CD5" s="997"/>
      <c r="CE5" s="997"/>
      <c r="CF5" s="997"/>
      <c r="CG5" s="998"/>
      <c r="CH5" s="1002" t="s">
        <v>358</v>
      </c>
      <c r="CI5" s="1003"/>
      <c r="CJ5" s="1003"/>
      <c r="CK5" s="1003"/>
      <c r="CL5" s="1004"/>
      <c r="CM5" s="1002" t="s">
        <v>359</v>
      </c>
      <c r="CN5" s="1003"/>
      <c r="CO5" s="1003"/>
      <c r="CP5" s="1003"/>
      <c r="CQ5" s="1004"/>
      <c r="CR5" s="1002" t="s">
        <v>360</v>
      </c>
      <c r="CS5" s="1003"/>
      <c r="CT5" s="1003"/>
      <c r="CU5" s="1003"/>
      <c r="CV5" s="1004"/>
      <c r="CW5" s="1002" t="s">
        <v>361</v>
      </c>
      <c r="CX5" s="1003"/>
      <c r="CY5" s="1003"/>
      <c r="CZ5" s="1003"/>
      <c r="DA5" s="1004"/>
      <c r="DB5" s="1002" t="s">
        <v>362</v>
      </c>
      <c r="DC5" s="1003"/>
      <c r="DD5" s="1003"/>
      <c r="DE5" s="1003"/>
      <c r="DF5" s="1004"/>
      <c r="DG5" s="1099" t="s">
        <v>363</v>
      </c>
      <c r="DH5" s="1100"/>
      <c r="DI5" s="1100"/>
      <c r="DJ5" s="1100"/>
      <c r="DK5" s="1101"/>
      <c r="DL5" s="1099" t="s">
        <v>364</v>
      </c>
      <c r="DM5" s="1100"/>
      <c r="DN5" s="1100"/>
      <c r="DO5" s="1100"/>
      <c r="DP5" s="1101"/>
      <c r="DQ5" s="1002" t="s">
        <v>365</v>
      </c>
      <c r="DR5" s="1003"/>
      <c r="DS5" s="1003"/>
      <c r="DT5" s="1003"/>
      <c r="DU5" s="1004"/>
      <c r="DV5" s="1002" t="s">
        <v>356</v>
      </c>
      <c r="DW5" s="1003"/>
      <c r="DX5" s="1003"/>
      <c r="DY5" s="1003"/>
      <c r="DZ5" s="1018"/>
      <c r="EA5" s="205"/>
    </row>
    <row r="6" spans="1:131" s="206"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5"/>
      <c r="AG6" s="1006"/>
      <c r="AH6" s="1006"/>
      <c r="AI6" s="1006"/>
      <c r="AJ6" s="1019"/>
      <c r="AK6" s="1006"/>
      <c r="AL6" s="1006"/>
      <c r="AM6" s="1006"/>
      <c r="AN6" s="1006"/>
      <c r="AO6" s="1007"/>
      <c r="AP6" s="1005"/>
      <c r="AQ6" s="1006"/>
      <c r="AR6" s="1006"/>
      <c r="AS6" s="1006"/>
      <c r="AT6" s="1007"/>
      <c r="AU6" s="1005"/>
      <c r="AV6" s="1006"/>
      <c r="AW6" s="1006"/>
      <c r="AX6" s="1006"/>
      <c r="AY6" s="1019"/>
      <c r="AZ6" s="203"/>
      <c r="BA6" s="203"/>
      <c r="BB6" s="203"/>
      <c r="BC6" s="203"/>
      <c r="BD6" s="203"/>
      <c r="BE6" s="204"/>
      <c r="BF6" s="204"/>
      <c r="BG6" s="204"/>
      <c r="BH6" s="204"/>
      <c r="BI6" s="204"/>
      <c r="BJ6" s="204"/>
      <c r="BK6" s="204"/>
      <c r="BL6" s="204"/>
      <c r="BM6" s="204"/>
      <c r="BN6" s="204"/>
      <c r="BO6" s="204"/>
      <c r="BP6" s="204"/>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2"/>
      <c r="DH6" s="1103"/>
      <c r="DI6" s="1103"/>
      <c r="DJ6" s="1103"/>
      <c r="DK6" s="1104"/>
      <c r="DL6" s="1102"/>
      <c r="DM6" s="1103"/>
      <c r="DN6" s="1103"/>
      <c r="DO6" s="1103"/>
      <c r="DP6" s="1104"/>
      <c r="DQ6" s="1005"/>
      <c r="DR6" s="1006"/>
      <c r="DS6" s="1006"/>
      <c r="DT6" s="1006"/>
      <c r="DU6" s="1007"/>
      <c r="DV6" s="1005"/>
      <c r="DW6" s="1006"/>
      <c r="DX6" s="1006"/>
      <c r="DY6" s="1006"/>
      <c r="DZ6" s="1019"/>
      <c r="EA6" s="205"/>
    </row>
    <row r="7" spans="1:131" s="206" customFormat="1" ht="26.25" customHeight="1" thickTop="1">
      <c r="A7" s="209">
        <v>1</v>
      </c>
      <c r="B7" s="1051" t="s">
        <v>366</v>
      </c>
      <c r="C7" s="1052"/>
      <c r="D7" s="1052"/>
      <c r="E7" s="1052"/>
      <c r="F7" s="1052"/>
      <c r="G7" s="1052"/>
      <c r="H7" s="1052"/>
      <c r="I7" s="1052"/>
      <c r="J7" s="1052"/>
      <c r="K7" s="1052"/>
      <c r="L7" s="1052"/>
      <c r="M7" s="1052"/>
      <c r="N7" s="1052"/>
      <c r="O7" s="1052"/>
      <c r="P7" s="1053"/>
      <c r="Q7" s="1105">
        <v>11499</v>
      </c>
      <c r="R7" s="1106"/>
      <c r="S7" s="1106"/>
      <c r="T7" s="1106"/>
      <c r="U7" s="1106"/>
      <c r="V7" s="1106">
        <v>10895</v>
      </c>
      <c r="W7" s="1106"/>
      <c r="X7" s="1106"/>
      <c r="Y7" s="1106"/>
      <c r="Z7" s="1106"/>
      <c r="AA7" s="1106">
        <v>604</v>
      </c>
      <c r="AB7" s="1106"/>
      <c r="AC7" s="1106"/>
      <c r="AD7" s="1106"/>
      <c r="AE7" s="1107"/>
      <c r="AF7" s="1108">
        <v>535</v>
      </c>
      <c r="AG7" s="1109"/>
      <c r="AH7" s="1109"/>
      <c r="AI7" s="1109"/>
      <c r="AJ7" s="1110"/>
      <c r="AK7" s="1092">
        <v>141</v>
      </c>
      <c r="AL7" s="1093"/>
      <c r="AM7" s="1093"/>
      <c r="AN7" s="1093"/>
      <c r="AO7" s="1093"/>
      <c r="AP7" s="1093">
        <v>6933</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t="s">
        <v>543</v>
      </c>
      <c r="BS7" s="1096" t="s">
        <v>544</v>
      </c>
      <c r="BT7" s="1097"/>
      <c r="BU7" s="1097"/>
      <c r="BV7" s="1097"/>
      <c r="BW7" s="1097"/>
      <c r="BX7" s="1097"/>
      <c r="BY7" s="1097"/>
      <c r="BZ7" s="1097"/>
      <c r="CA7" s="1097"/>
      <c r="CB7" s="1097"/>
      <c r="CC7" s="1097"/>
      <c r="CD7" s="1097"/>
      <c r="CE7" s="1097"/>
      <c r="CF7" s="1097"/>
      <c r="CG7" s="1098"/>
      <c r="CH7" s="1089">
        <v>-1</v>
      </c>
      <c r="CI7" s="1090"/>
      <c r="CJ7" s="1090"/>
      <c r="CK7" s="1090"/>
      <c r="CL7" s="1091"/>
      <c r="CM7" s="1089">
        <v>49</v>
      </c>
      <c r="CN7" s="1090"/>
      <c r="CO7" s="1090"/>
      <c r="CP7" s="1090"/>
      <c r="CQ7" s="1091"/>
      <c r="CR7" s="1089">
        <v>5</v>
      </c>
      <c r="CS7" s="1090"/>
      <c r="CT7" s="1090"/>
      <c r="CU7" s="1090"/>
      <c r="CV7" s="1091"/>
      <c r="CW7" s="1089" t="s">
        <v>545</v>
      </c>
      <c r="CX7" s="1090"/>
      <c r="CY7" s="1090"/>
      <c r="CZ7" s="1090"/>
      <c r="DA7" s="1091"/>
      <c r="DB7" s="1089" t="s">
        <v>545</v>
      </c>
      <c r="DC7" s="1090"/>
      <c r="DD7" s="1090"/>
      <c r="DE7" s="1090"/>
      <c r="DF7" s="1091"/>
      <c r="DG7" s="1089" t="s">
        <v>545</v>
      </c>
      <c r="DH7" s="1090"/>
      <c r="DI7" s="1090"/>
      <c r="DJ7" s="1090"/>
      <c r="DK7" s="1091"/>
      <c r="DL7" s="1089" t="s">
        <v>545</v>
      </c>
      <c r="DM7" s="1090"/>
      <c r="DN7" s="1090"/>
      <c r="DO7" s="1090"/>
      <c r="DP7" s="1091"/>
      <c r="DQ7" s="1089" t="s">
        <v>545</v>
      </c>
      <c r="DR7" s="1090"/>
      <c r="DS7" s="1090"/>
      <c r="DT7" s="1090"/>
      <c r="DU7" s="1091"/>
      <c r="DV7" s="1116"/>
      <c r="DW7" s="1117"/>
      <c r="DX7" s="1117"/>
      <c r="DY7" s="1117"/>
      <c r="DZ7" s="1118"/>
      <c r="EA7" s="205"/>
    </row>
    <row r="8" spans="1:131" s="206" customFormat="1" ht="26.25" customHeight="1">
      <c r="A8" s="212">
        <v>2</v>
      </c>
      <c r="B8" s="1038" t="s">
        <v>367</v>
      </c>
      <c r="C8" s="1039"/>
      <c r="D8" s="1039"/>
      <c r="E8" s="1039"/>
      <c r="F8" s="1039"/>
      <c r="G8" s="1039"/>
      <c r="H8" s="1039"/>
      <c r="I8" s="1039"/>
      <c r="J8" s="1039"/>
      <c r="K8" s="1039"/>
      <c r="L8" s="1039"/>
      <c r="M8" s="1039"/>
      <c r="N8" s="1039"/>
      <c r="O8" s="1039"/>
      <c r="P8" s="1040"/>
      <c r="Q8" s="1044">
        <v>1</v>
      </c>
      <c r="R8" s="1045"/>
      <c r="S8" s="1045"/>
      <c r="T8" s="1045"/>
      <c r="U8" s="1045"/>
      <c r="V8" s="1045">
        <v>0</v>
      </c>
      <c r="W8" s="1045"/>
      <c r="X8" s="1045"/>
      <c r="Y8" s="1045"/>
      <c r="Z8" s="1045"/>
      <c r="AA8" s="1045">
        <v>0</v>
      </c>
      <c r="AB8" s="1045"/>
      <c r="AC8" s="1045"/>
      <c r="AD8" s="1045"/>
      <c r="AE8" s="1046"/>
      <c r="AF8" s="1020">
        <v>0</v>
      </c>
      <c r="AG8" s="1021"/>
      <c r="AH8" s="1021"/>
      <c r="AI8" s="1021"/>
      <c r="AJ8" s="1022"/>
      <c r="AK8" s="1087" t="s">
        <v>545</v>
      </c>
      <c r="AL8" s="1088"/>
      <c r="AM8" s="1088"/>
      <c r="AN8" s="1088"/>
      <c r="AO8" s="1088"/>
      <c r="AP8" s="1088" t="s">
        <v>545</v>
      </c>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5"/>
      <c r="BT8" s="1016"/>
      <c r="BU8" s="1016"/>
      <c r="BV8" s="1016"/>
      <c r="BW8" s="1016"/>
      <c r="BX8" s="1016"/>
      <c r="BY8" s="1016"/>
      <c r="BZ8" s="1016"/>
      <c r="CA8" s="1016"/>
      <c r="CB8" s="1016"/>
      <c r="CC8" s="1016"/>
      <c r="CD8" s="1016"/>
      <c r="CE8" s="1016"/>
      <c r="CF8" s="1016"/>
      <c r="CG8" s="1017"/>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05"/>
    </row>
    <row r="9" spans="1:131" s="206" customFormat="1" ht="26.25" customHeight="1">
      <c r="A9" s="212">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0"/>
      <c r="AG9" s="1021"/>
      <c r="AH9" s="1021"/>
      <c r="AI9" s="1021"/>
      <c r="AJ9" s="1022"/>
      <c r="AK9" s="1087"/>
      <c r="AL9" s="1088"/>
      <c r="AM9" s="1088"/>
      <c r="AN9" s="1088"/>
      <c r="AO9" s="1088"/>
      <c r="AP9" s="1088"/>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5"/>
      <c r="BT9" s="1016"/>
      <c r="BU9" s="1016"/>
      <c r="BV9" s="1016"/>
      <c r="BW9" s="1016"/>
      <c r="BX9" s="1016"/>
      <c r="BY9" s="1016"/>
      <c r="BZ9" s="1016"/>
      <c r="CA9" s="1016"/>
      <c r="CB9" s="1016"/>
      <c r="CC9" s="1016"/>
      <c r="CD9" s="1016"/>
      <c r="CE9" s="1016"/>
      <c r="CF9" s="1016"/>
      <c r="CG9" s="1017"/>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05"/>
    </row>
    <row r="10" spans="1:131" s="206" customFormat="1" ht="26.25" customHeight="1">
      <c r="A10" s="212">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0"/>
      <c r="AG10" s="1021"/>
      <c r="AH10" s="1021"/>
      <c r="AI10" s="1021"/>
      <c r="AJ10" s="1022"/>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5"/>
      <c r="BT10" s="1016"/>
      <c r="BU10" s="1016"/>
      <c r="BV10" s="1016"/>
      <c r="BW10" s="1016"/>
      <c r="BX10" s="1016"/>
      <c r="BY10" s="1016"/>
      <c r="BZ10" s="1016"/>
      <c r="CA10" s="1016"/>
      <c r="CB10" s="1016"/>
      <c r="CC10" s="1016"/>
      <c r="CD10" s="1016"/>
      <c r="CE10" s="1016"/>
      <c r="CF10" s="1016"/>
      <c r="CG10" s="1017"/>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05"/>
    </row>
    <row r="11" spans="1:131" s="206" customFormat="1" ht="26.25" customHeight="1">
      <c r="A11" s="212">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0"/>
      <c r="AG11" s="1021"/>
      <c r="AH11" s="1021"/>
      <c r="AI11" s="1021"/>
      <c r="AJ11" s="1022"/>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5"/>
      <c r="BT11" s="1016"/>
      <c r="BU11" s="1016"/>
      <c r="BV11" s="1016"/>
      <c r="BW11" s="1016"/>
      <c r="BX11" s="1016"/>
      <c r="BY11" s="1016"/>
      <c r="BZ11" s="1016"/>
      <c r="CA11" s="1016"/>
      <c r="CB11" s="1016"/>
      <c r="CC11" s="1016"/>
      <c r="CD11" s="1016"/>
      <c r="CE11" s="1016"/>
      <c r="CF11" s="1016"/>
      <c r="CG11" s="1017"/>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5"/>
    </row>
    <row r="12" spans="1:131" s="206" customFormat="1" ht="26.25" customHeight="1">
      <c r="A12" s="212">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0"/>
      <c r="AG12" s="1021"/>
      <c r="AH12" s="1021"/>
      <c r="AI12" s="1021"/>
      <c r="AJ12" s="1022"/>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5"/>
      <c r="BT12" s="1016"/>
      <c r="BU12" s="1016"/>
      <c r="BV12" s="1016"/>
      <c r="BW12" s="1016"/>
      <c r="BX12" s="1016"/>
      <c r="BY12" s="1016"/>
      <c r="BZ12" s="1016"/>
      <c r="CA12" s="1016"/>
      <c r="CB12" s="1016"/>
      <c r="CC12" s="1016"/>
      <c r="CD12" s="1016"/>
      <c r="CE12" s="1016"/>
      <c r="CF12" s="1016"/>
      <c r="CG12" s="1017"/>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5"/>
    </row>
    <row r="13" spans="1:131" s="206" customFormat="1" ht="26.25" customHeight="1">
      <c r="A13" s="212">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0"/>
      <c r="AG13" s="1021"/>
      <c r="AH13" s="1021"/>
      <c r="AI13" s="1021"/>
      <c r="AJ13" s="1022"/>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5"/>
      <c r="BT13" s="1016"/>
      <c r="BU13" s="1016"/>
      <c r="BV13" s="1016"/>
      <c r="BW13" s="1016"/>
      <c r="BX13" s="1016"/>
      <c r="BY13" s="1016"/>
      <c r="BZ13" s="1016"/>
      <c r="CA13" s="1016"/>
      <c r="CB13" s="1016"/>
      <c r="CC13" s="1016"/>
      <c r="CD13" s="1016"/>
      <c r="CE13" s="1016"/>
      <c r="CF13" s="1016"/>
      <c r="CG13" s="1017"/>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5"/>
    </row>
    <row r="14" spans="1:131" s="206" customFormat="1" ht="26.25" customHeight="1">
      <c r="A14" s="212">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0"/>
      <c r="AG14" s="1021"/>
      <c r="AH14" s="1021"/>
      <c r="AI14" s="1021"/>
      <c r="AJ14" s="1022"/>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5"/>
      <c r="BT14" s="1016"/>
      <c r="BU14" s="1016"/>
      <c r="BV14" s="1016"/>
      <c r="BW14" s="1016"/>
      <c r="BX14" s="1016"/>
      <c r="BY14" s="1016"/>
      <c r="BZ14" s="1016"/>
      <c r="CA14" s="1016"/>
      <c r="CB14" s="1016"/>
      <c r="CC14" s="1016"/>
      <c r="CD14" s="1016"/>
      <c r="CE14" s="1016"/>
      <c r="CF14" s="1016"/>
      <c r="CG14" s="1017"/>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5"/>
    </row>
    <row r="15" spans="1:131" s="206" customFormat="1" ht="26.25" customHeight="1">
      <c r="A15" s="212">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0"/>
      <c r="AG15" s="1021"/>
      <c r="AH15" s="1021"/>
      <c r="AI15" s="1021"/>
      <c r="AJ15" s="1022"/>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5"/>
      <c r="BT15" s="1016"/>
      <c r="BU15" s="1016"/>
      <c r="BV15" s="1016"/>
      <c r="BW15" s="1016"/>
      <c r="BX15" s="1016"/>
      <c r="BY15" s="1016"/>
      <c r="BZ15" s="1016"/>
      <c r="CA15" s="1016"/>
      <c r="CB15" s="1016"/>
      <c r="CC15" s="1016"/>
      <c r="CD15" s="1016"/>
      <c r="CE15" s="1016"/>
      <c r="CF15" s="1016"/>
      <c r="CG15" s="1017"/>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5"/>
    </row>
    <row r="16" spans="1:131" s="206" customFormat="1" ht="26.25" customHeight="1">
      <c r="A16" s="212">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0"/>
      <c r="AG16" s="1021"/>
      <c r="AH16" s="1021"/>
      <c r="AI16" s="1021"/>
      <c r="AJ16" s="1022"/>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5"/>
      <c r="BT16" s="1016"/>
      <c r="BU16" s="1016"/>
      <c r="BV16" s="1016"/>
      <c r="BW16" s="1016"/>
      <c r="BX16" s="1016"/>
      <c r="BY16" s="1016"/>
      <c r="BZ16" s="1016"/>
      <c r="CA16" s="1016"/>
      <c r="CB16" s="1016"/>
      <c r="CC16" s="1016"/>
      <c r="CD16" s="1016"/>
      <c r="CE16" s="1016"/>
      <c r="CF16" s="1016"/>
      <c r="CG16" s="1017"/>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5"/>
    </row>
    <row r="17" spans="1:131" s="206" customFormat="1" ht="26.25" customHeight="1">
      <c r="A17" s="212">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0"/>
      <c r="AG17" s="1021"/>
      <c r="AH17" s="1021"/>
      <c r="AI17" s="1021"/>
      <c r="AJ17" s="1022"/>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5"/>
      <c r="BT17" s="1016"/>
      <c r="BU17" s="1016"/>
      <c r="BV17" s="1016"/>
      <c r="BW17" s="1016"/>
      <c r="BX17" s="1016"/>
      <c r="BY17" s="1016"/>
      <c r="BZ17" s="1016"/>
      <c r="CA17" s="1016"/>
      <c r="CB17" s="1016"/>
      <c r="CC17" s="1016"/>
      <c r="CD17" s="1016"/>
      <c r="CE17" s="1016"/>
      <c r="CF17" s="1016"/>
      <c r="CG17" s="1017"/>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5"/>
    </row>
    <row r="18" spans="1:131" s="206" customFormat="1" ht="26.25" customHeight="1">
      <c r="A18" s="212">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0"/>
      <c r="AG18" s="1021"/>
      <c r="AH18" s="1021"/>
      <c r="AI18" s="1021"/>
      <c r="AJ18" s="1022"/>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5"/>
      <c r="BT18" s="1016"/>
      <c r="BU18" s="1016"/>
      <c r="BV18" s="1016"/>
      <c r="BW18" s="1016"/>
      <c r="BX18" s="1016"/>
      <c r="BY18" s="1016"/>
      <c r="BZ18" s="1016"/>
      <c r="CA18" s="1016"/>
      <c r="CB18" s="1016"/>
      <c r="CC18" s="1016"/>
      <c r="CD18" s="1016"/>
      <c r="CE18" s="1016"/>
      <c r="CF18" s="1016"/>
      <c r="CG18" s="1017"/>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5"/>
    </row>
    <row r="19" spans="1:131" s="206" customFormat="1" ht="26.25" customHeight="1">
      <c r="A19" s="212">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0"/>
      <c r="AG19" s="1021"/>
      <c r="AH19" s="1021"/>
      <c r="AI19" s="1021"/>
      <c r="AJ19" s="1022"/>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5"/>
      <c r="BT19" s="1016"/>
      <c r="BU19" s="1016"/>
      <c r="BV19" s="1016"/>
      <c r="BW19" s="1016"/>
      <c r="BX19" s="1016"/>
      <c r="BY19" s="1016"/>
      <c r="BZ19" s="1016"/>
      <c r="CA19" s="1016"/>
      <c r="CB19" s="1016"/>
      <c r="CC19" s="1016"/>
      <c r="CD19" s="1016"/>
      <c r="CE19" s="1016"/>
      <c r="CF19" s="1016"/>
      <c r="CG19" s="1017"/>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5"/>
    </row>
    <row r="20" spans="1:131" s="206" customFormat="1" ht="26.25" customHeight="1">
      <c r="A20" s="212">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0"/>
      <c r="AG20" s="1021"/>
      <c r="AH20" s="1021"/>
      <c r="AI20" s="1021"/>
      <c r="AJ20" s="1022"/>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5"/>
      <c r="BT20" s="1016"/>
      <c r="BU20" s="1016"/>
      <c r="BV20" s="1016"/>
      <c r="BW20" s="1016"/>
      <c r="BX20" s="1016"/>
      <c r="BY20" s="1016"/>
      <c r="BZ20" s="1016"/>
      <c r="CA20" s="1016"/>
      <c r="CB20" s="1016"/>
      <c r="CC20" s="1016"/>
      <c r="CD20" s="1016"/>
      <c r="CE20" s="1016"/>
      <c r="CF20" s="1016"/>
      <c r="CG20" s="1017"/>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5"/>
    </row>
    <row r="21" spans="1:131" s="206" customFormat="1" ht="26.25" customHeight="1" thickBot="1">
      <c r="A21" s="212">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0"/>
      <c r="AG21" s="1021"/>
      <c r="AH21" s="1021"/>
      <c r="AI21" s="1021"/>
      <c r="AJ21" s="1022"/>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5"/>
      <c r="BT21" s="1016"/>
      <c r="BU21" s="1016"/>
      <c r="BV21" s="1016"/>
      <c r="BW21" s="1016"/>
      <c r="BX21" s="1016"/>
      <c r="BY21" s="1016"/>
      <c r="BZ21" s="1016"/>
      <c r="CA21" s="1016"/>
      <c r="CB21" s="1016"/>
      <c r="CC21" s="1016"/>
      <c r="CD21" s="1016"/>
      <c r="CE21" s="1016"/>
      <c r="CF21" s="1016"/>
      <c r="CG21" s="1017"/>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5"/>
    </row>
    <row r="22" spans="1:131" s="206" customFormat="1" ht="26.25" customHeight="1">
      <c r="A22" s="212">
        <v>16</v>
      </c>
      <c r="B22" s="1038"/>
      <c r="C22" s="1039"/>
      <c r="D22" s="1039"/>
      <c r="E22" s="1039"/>
      <c r="F22" s="1039"/>
      <c r="G22" s="1039"/>
      <c r="H22" s="1039"/>
      <c r="I22" s="1039"/>
      <c r="J22" s="1039"/>
      <c r="K22" s="1039"/>
      <c r="L22" s="1039"/>
      <c r="M22" s="1039"/>
      <c r="N22" s="1039"/>
      <c r="O22" s="1039"/>
      <c r="P22" s="1040"/>
      <c r="Q22" s="1082"/>
      <c r="R22" s="1083"/>
      <c r="S22" s="1083"/>
      <c r="T22" s="1083"/>
      <c r="U22" s="1083"/>
      <c r="V22" s="1083"/>
      <c r="W22" s="1083"/>
      <c r="X22" s="1083"/>
      <c r="Y22" s="1083"/>
      <c r="Z22" s="1083"/>
      <c r="AA22" s="1083"/>
      <c r="AB22" s="1083"/>
      <c r="AC22" s="1083"/>
      <c r="AD22" s="1083"/>
      <c r="AE22" s="1084"/>
      <c r="AF22" s="1020"/>
      <c r="AG22" s="1021"/>
      <c r="AH22" s="1021"/>
      <c r="AI22" s="1021"/>
      <c r="AJ22" s="1022"/>
      <c r="AK22" s="1078"/>
      <c r="AL22" s="1079"/>
      <c r="AM22" s="1079"/>
      <c r="AN22" s="1079"/>
      <c r="AO22" s="1079"/>
      <c r="AP22" s="1079"/>
      <c r="AQ22" s="1079"/>
      <c r="AR22" s="1079"/>
      <c r="AS22" s="1079"/>
      <c r="AT22" s="1079"/>
      <c r="AU22" s="1080"/>
      <c r="AV22" s="1080"/>
      <c r="AW22" s="1080"/>
      <c r="AX22" s="1080"/>
      <c r="AY22" s="1081"/>
      <c r="AZ22" s="1036" t="s">
        <v>368</v>
      </c>
      <c r="BA22" s="1036"/>
      <c r="BB22" s="1036"/>
      <c r="BC22" s="1036"/>
      <c r="BD22" s="1037"/>
      <c r="BE22" s="204"/>
      <c r="BF22" s="204"/>
      <c r="BG22" s="204"/>
      <c r="BH22" s="204"/>
      <c r="BI22" s="204"/>
      <c r="BJ22" s="204"/>
      <c r="BK22" s="204"/>
      <c r="BL22" s="204"/>
      <c r="BM22" s="204"/>
      <c r="BN22" s="204"/>
      <c r="BO22" s="204"/>
      <c r="BP22" s="204"/>
      <c r="BQ22" s="213">
        <v>16</v>
      </c>
      <c r="BR22" s="214"/>
      <c r="BS22" s="1015"/>
      <c r="BT22" s="1016"/>
      <c r="BU22" s="1016"/>
      <c r="BV22" s="1016"/>
      <c r="BW22" s="1016"/>
      <c r="BX22" s="1016"/>
      <c r="BY22" s="1016"/>
      <c r="BZ22" s="1016"/>
      <c r="CA22" s="1016"/>
      <c r="CB22" s="1016"/>
      <c r="CC22" s="1016"/>
      <c r="CD22" s="1016"/>
      <c r="CE22" s="1016"/>
      <c r="CF22" s="1016"/>
      <c r="CG22" s="1017"/>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9">
        <f>Q7+Q8</f>
        <v>11500</v>
      </c>
      <c r="R23" s="1070"/>
      <c r="S23" s="1070"/>
      <c r="T23" s="1070"/>
      <c r="U23" s="1070"/>
      <c r="V23" s="1070">
        <f t="shared" ref="V23" si="0">V7</f>
        <v>10895</v>
      </c>
      <c r="W23" s="1070"/>
      <c r="X23" s="1070"/>
      <c r="Y23" s="1070"/>
      <c r="Z23" s="1070"/>
      <c r="AA23" s="1070">
        <f t="shared" ref="AA23" si="1">AA7</f>
        <v>604</v>
      </c>
      <c r="AB23" s="1070"/>
      <c r="AC23" s="1070"/>
      <c r="AD23" s="1070"/>
      <c r="AE23" s="1071"/>
      <c r="AF23" s="1072">
        <v>535</v>
      </c>
      <c r="AG23" s="1070"/>
      <c r="AH23" s="1070"/>
      <c r="AI23" s="1070"/>
      <c r="AJ23" s="1073"/>
      <c r="AK23" s="1074"/>
      <c r="AL23" s="1075"/>
      <c r="AM23" s="1075"/>
      <c r="AN23" s="1075"/>
      <c r="AO23" s="1075"/>
      <c r="AP23" s="1070">
        <f>AP7</f>
        <v>6933</v>
      </c>
      <c r="AQ23" s="1070"/>
      <c r="AR23" s="1070"/>
      <c r="AS23" s="1070"/>
      <c r="AT23" s="1070"/>
      <c r="AU23" s="1076"/>
      <c r="AV23" s="1076"/>
      <c r="AW23" s="1076"/>
      <c r="AX23" s="1076"/>
      <c r="AY23" s="1077"/>
      <c r="AZ23" s="1066" t="s">
        <v>111</v>
      </c>
      <c r="BA23" s="1067"/>
      <c r="BB23" s="1067"/>
      <c r="BC23" s="1067"/>
      <c r="BD23" s="1068"/>
      <c r="BE23" s="204"/>
      <c r="BF23" s="204"/>
      <c r="BG23" s="204"/>
      <c r="BH23" s="204"/>
      <c r="BI23" s="204"/>
      <c r="BJ23" s="204"/>
      <c r="BK23" s="204"/>
      <c r="BL23" s="204"/>
      <c r="BM23" s="204"/>
      <c r="BN23" s="204"/>
      <c r="BO23" s="204"/>
      <c r="BP23" s="204"/>
      <c r="BQ23" s="213">
        <v>17</v>
      </c>
      <c r="BR23" s="214"/>
      <c r="BS23" s="1015"/>
      <c r="BT23" s="1016"/>
      <c r="BU23" s="1016"/>
      <c r="BV23" s="1016"/>
      <c r="BW23" s="1016"/>
      <c r="BX23" s="1016"/>
      <c r="BY23" s="1016"/>
      <c r="BZ23" s="1016"/>
      <c r="CA23" s="1016"/>
      <c r="CB23" s="1016"/>
      <c r="CC23" s="1016"/>
      <c r="CD23" s="1016"/>
      <c r="CE23" s="1016"/>
      <c r="CF23" s="1016"/>
      <c r="CG23" s="1017"/>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5"/>
    </row>
    <row r="24" spans="1:131" s="206" customFormat="1" ht="26.25" customHeight="1">
      <c r="A24" s="1065" t="s">
        <v>371</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5"/>
      <c r="BT24" s="1016"/>
      <c r="BU24" s="1016"/>
      <c r="BV24" s="1016"/>
      <c r="BW24" s="1016"/>
      <c r="BX24" s="1016"/>
      <c r="BY24" s="1016"/>
      <c r="BZ24" s="1016"/>
      <c r="CA24" s="1016"/>
      <c r="CB24" s="1016"/>
      <c r="CC24" s="1016"/>
      <c r="CD24" s="1016"/>
      <c r="CE24" s="1016"/>
      <c r="CF24" s="1016"/>
      <c r="CG24" s="1017"/>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5"/>
    </row>
    <row r="25" spans="1:131" s="198" customFormat="1" ht="26.25" customHeight="1" thickBot="1">
      <c r="A25" s="1064" t="s">
        <v>372</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5"/>
      <c r="BT25" s="1016"/>
      <c r="BU25" s="1016"/>
      <c r="BV25" s="1016"/>
      <c r="BW25" s="1016"/>
      <c r="BX25" s="1016"/>
      <c r="BY25" s="1016"/>
      <c r="BZ25" s="1016"/>
      <c r="CA25" s="1016"/>
      <c r="CB25" s="1016"/>
      <c r="CC25" s="1016"/>
      <c r="CD25" s="1016"/>
      <c r="CE25" s="1016"/>
      <c r="CF25" s="1016"/>
      <c r="CG25" s="1017"/>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7"/>
    </row>
    <row r="26" spans="1:131" s="198" customFormat="1" ht="26.25" customHeight="1">
      <c r="A26" s="996" t="s">
        <v>349</v>
      </c>
      <c r="B26" s="997"/>
      <c r="C26" s="997"/>
      <c r="D26" s="997"/>
      <c r="E26" s="997"/>
      <c r="F26" s="997"/>
      <c r="G26" s="997"/>
      <c r="H26" s="997"/>
      <c r="I26" s="997"/>
      <c r="J26" s="997"/>
      <c r="K26" s="997"/>
      <c r="L26" s="997"/>
      <c r="M26" s="997"/>
      <c r="N26" s="997"/>
      <c r="O26" s="997"/>
      <c r="P26" s="998"/>
      <c r="Q26" s="1002" t="s">
        <v>373</v>
      </c>
      <c r="R26" s="1003"/>
      <c r="S26" s="1003"/>
      <c r="T26" s="1003"/>
      <c r="U26" s="1004"/>
      <c r="V26" s="1002" t="s">
        <v>374</v>
      </c>
      <c r="W26" s="1003"/>
      <c r="X26" s="1003"/>
      <c r="Y26" s="1003"/>
      <c r="Z26" s="1004"/>
      <c r="AA26" s="1002" t="s">
        <v>375</v>
      </c>
      <c r="AB26" s="1003"/>
      <c r="AC26" s="1003"/>
      <c r="AD26" s="1003"/>
      <c r="AE26" s="1003"/>
      <c r="AF26" s="1060" t="s">
        <v>376</v>
      </c>
      <c r="AG26" s="1009"/>
      <c r="AH26" s="1009"/>
      <c r="AI26" s="1009"/>
      <c r="AJ26" s="1061"/>
      <c r="AK26" s="1003" t="s">
        <v>377</v>
      </c>
      <c r="AL26" s="1003"/>
      <c r="AM26" s="1003"/>
      <c r="AN26" s="1003"/>
      <c r="AO26" s="1004"/>
      <c r="AP26" s="1002" t="s">
        <v>378</v>
      </c>
      <c r="AQ26" s="1003"/>
      <c r="AR26" s="1003"/>
      <c r="AS26" s="1003"/>
      <c r="AT26" s="1004"/>
      <c r="AU26" s="1002" t="s">
        <v>379</v>
      </c>
      <c r="AV26" s="1003"/>
      <c r="AW26" s="1003"/>
      <c r="AX26" s="1003"/>
      <c r="AY26" s="1004"/>
      <c r="AZ26" s="1002" t="s">
        <v>380</v>
      </c>
      <c r="BA26" s="1003"/>
      <c r="BB26" s="1003"/>
      <c r="BC26" s="1003"/>
      <c r="BD26" s="1004"/>
      <c r="BE26" s="1002" t="s">
        <v>356</v>
      </c>
      <c r="BF26" s="1003"/>
      <c r="BG26" s="1003"/>
      <c r="BH26" s="1003"/>
      <c r="BI26" s="1018"/>
      <c r="BJ26" s="203"/>
      <c r="BK26" s="203"/>
      <c r="BL26" s="203"/>
      <c r="BM26" s="203"/>
      <c r="BN26" s="203"/>
      <c r="BO26" s="216"/>
      <c r="BP26" s="216"/>
      <c r="BQ26" s="213">
        <v>20</v>
      </c>
      <c r="BR26" s="214"/>
      <c r="BS26" s="1015"/>
      <c r="BT26" s="1016"/>
      <c r="BU26" s="1016"/>
      <c r="BV26" s="1016"/>
      <c r="BW26" s="1016"/>
      <c r="BX26" s="1016"/>
      <c r="BY26" s="1016"/>
      <c r="BZ26" s="1016"/>
      <c r="CA26" s="1016"/>
      <c r="CB26" s="1016"/>
      <c r="CC26" s="1016"/>
      <c r="CD26" s="1016"/>
      <c r="CE26" s="1016"/>
      <c r="CF26" s="1016"/>
      <c r="CG26" s="1017"/>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7"/>
    </row>
    <row r="27" spans="1:131" s="198" customFormat="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2"/>
      <c r="AG27" s="1012"/>
      <c r="AH27" s="1012"/>
      <c r="AI27" s="1012"/>
      <c r="AJ27" s="1063"/>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03"/>
      <c r="BK27" s="203"/>
      <c r="BL27" s="203"/>
      <c r="BM27" s="203"/>
      <c r="BN27" s="203"/>
      <c r="BO27" s="216"/>
      <c r="BP27" s="216"/>
      <c r="BQ27" s="213">
        <v>21</v>
      </c>
      <c r="BR27" s="214"/>
      <c r="BS27" s="1015"/>
      <c r="BT27" s="1016"/>
      <c r="BU27" s="1016"/>
      <c r="BV27" s="1016"/>
      <c r="BW27" s="1016"/>
      <c r="BX27" s="1016"/>
      <c r="BY27" s="1016"/>
      <c r="BZ27" s="1016"/>
      <c r="CA27" s="1016"/>
      <c r="CB27" s="1016"/>
      <c r="CC27" s="1016"/>
      <c r="CD27" s="1016"/>
      <c r="CE27" s="1016"/>
      <c r="CF27" s="1016"/>
      <c r="CG27" s="1017"/>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7"/>
    </row>
    <row r="28" spans="1:131" s="198" customFormat="1" ht="26.25" customHeight="1" thickTop="1">
      <c r="A28" s="217">
        <v>1</v>
      </c>
      <c r="B28" s="1051" t="s">
        <v>381</v>
      </c>
      <c r="C28" s="1052"/>
      <c r="D28" s="1052"/>
      <c r="E28" s="1052"/>
      <c r="F28" s="1052"/>
      <c r="G28" s="1052"/>
      <c r="H28" s="1052"/>
      <c r="I28" s="1052"/>
      <c r="J28" s="1052"/>
      <c r="K28" s="1052"/>
      <c r="L28" s="1052"/>
      <c r="M28" s="1052"/>
      <c r="N28" s="1052"/>
      <c r="O28" s="1052"/>
      <c r="P28" s="1053"/>
      <c r="Q28" s="1054">
        <v>4493</v>
      </c>
      <c r="R28" s="1055"/>
      <c r="S28" s="1055"/>
      <c r="T28" s="1055"/>
      <c r="U28" s="1055"/>
      <c r="V28" s="1055">
        <v>4310</v>
      </c>
      <c r="W28" s="1055"/>
      <c r="X28" s="1055"/>
      <c r="Y28" s="1055"/>
      <c r="Z28" s="1055"/>
      <c r="AA28" s="1055">
        <v>183</v>
      </c>
      <c r="AB28" s="1055"/>
      <c r="AC28" s="1055"/>
      <c r="AD28" s="1055"/>
      <c r="AE28" s="1056"/>
      <c r="AF28" s="1057">
        <v>183</v>
      </c>
      <c r="AG28" s="1055"/>
      <c r="AH28" s="1055"/>
      <c r="AI28" s="1055"/>
      <c r="AJ28" s="1058"/>
      <c r="AK28" s="1059">
        <v>209</v>
      </c>
      <c r="AL28" s="1047"/>
      <c r="AM28" s="1047"/>
      <c r="AN28" s="1047"/>
      <c r="AO28" s="1047"/>
      <c r="AP28" s="1047" t="s">
        <v>545</v>
      </c>
      <c r="AQ28" s="1047"/>
      <c r="AR28" s="1047"/>
      <c r="AS28" s="1047"/>
      <c r="AT28" s="1047"/>
      <c r="AU28" s="1047" t="s">
        <v>545</v>
      </c>
      <c r="AV28" s="1047"/>
      <c r="AW28" s="1047"/>
      <c r="AX28" s="1047"/>
      <c r="AY28" s="1047"/>
      <c r="AZ28" s="1048" t="s">
        <v>545</v>
      </c>
      <c r="BA28" s="1048"/>
      <c r="BB28" s="1048"/>
      <c r="BC28" s="1048"/>
      <c r="BD28" s="1048"/>
      <c r="BE28" s="1049"/>
      <c r="BF28" s="1049"/>
      <c r="BG28" s="1049"/>
      <c r="BH28" s="1049"/>
      <c r="BI28" s="1050"/>
      <c r="BJ28" s="203"/>
      <c r="BK28" s="203"/>
      <c r="BL28" s="203"/>
      <c r="BM28" s="203"/>
      <c r="BN28" s="203"/>
      <c r="BO28" s="216"/>
      <c r="BP28" s="216"/>
      <c r="BQ28" s="213">
        <v>22</v>
      </c>
      <c r="BR28" s="214"/>
      <c r="BS28" s="1015"/>
      <c r="BT28" s="1016"/>
      <c r="BU28" s="1016"/>
      <c r="BV28" s="1016"/>
      <c r="BW28" s="1016"/>
      <c r="BX28" s="1016"/>
      <c r="BY28" s="1016"/>
      <c r="BZ28" s="1016"/>
      <c r="CA28" s="1016"/>
      <c r="CB28" s="1016"/>
      <c r="CC28" s="1016"/>
      <c r="CD28" s="1016"/>
      <c r="CE28" s="1016"/>
      <c r="CF28" s="1016"/>
      <c r="CG28" s="1017"/>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7"/>
    </row>
    <row r="29" spans="1:131" s="198" customFormat="1" ht="26.25" customHeight="1">
      <c r="A29" s="217">
        <v>2</v>
      </c>
      <c r="B29" s="1038" t="s">
        <v>382</v>
      </c>
      <c r="C29" s="1039"/>
      <c r="D29" s="1039"/>
      <c r="E29" s="1039"/>
      <c r="F29" s="1039"/>
      <c r="G29" s="1039"/>
      <c r="H29" s="1039"/>
      <c r="I29" s="1039"/>
      <c r="J29" s="1039"/>
      <c r="K29" s="1039"/>
      <c r="L29" s="1039"/>
      <c r="M29" s="1039"/>
      <c r="N29" s="1039"/>
      <c r="O29" s="1039"/>
      <c r="P29" s="1040"/>
      <c r="Q29" s="1044">
        <v>2756</v>
      </c>
      <c r="R29" s="1045"/>
      <c r="S29" s="1045"/>
      <c r="T29" s="1045"/>
      <c r="U29" s="1045"/>
      <c r="V29" s="1045">
        <v>2608</v>
      </c>
      <c r="W29" s="1045"/>
      <c r="X29" s="1045"/>
      <c r="Y29" s="1045"/>
      <c r="Z29" s="1045"/>
      <c r="AA29" s="1045">
        <v>148</v>
      </c>
      <c r="AB29" s="1045"/>
      <c r="AC29" s="1045"/>
      <c r="AD29" s="1045"/>
      <c r="AE29" s="1046"/>
      <c r="AF29" s="1020">
        <v>148</v>
      </c>
      <c r="AG29" s="1021"/>
      <c r="AH29" s="1021"/>
      <c r="AI29" s="1021"/>
      <c r="AJ29" s="1022"/>
      <c r="AK29" s="971">
        <v>438</v>
      </c>
      <c r="AL29" s="978"/>
      <c r="AM29" s="978"/>
      <c r="AN29" s="978"/>
      <c r="AO29" s="978"/>
      <c r="AP29" s="978" t="s">
        <v>545</v>
      </c>
      <c r="AQ29" s="978"/>
      <c r="AR29" s="978"/>
      <c r="AS29" s="978"/>
      <c r="AT29" s="978"/>
      <c r="AU29" s="978" t="s">
        <v>545</v>
      </c>
      <c r="AV29" s="978"/>
      <c r="AW29" s="978"/>
      <c r="AX29" s="978"/>
      <c r="AY29" s="978"/>
      <c r="AZ29" s="1043" t="s">
        <v>545</v>
      </c>
      <c r="BA29" s="1043"/>
      <c r="BB29" s="1043"/>
      <c r="BC29" s="1043"/>
      <c r="BD29" s="1043"/>
      <c r="BE29" s="1033"/>
      <c r="BF29" s="1033"/>
      <c r="BG29" s="1033"/>
      <c r="BH29" s="1033"/>
      <c r="BI29" s="1034"/>
      <c r="BJ29" s="203"/>
      <c r="BK29" s="203"/>
      <c r="BL29" s="203"/>
      <c r="BM29" s="203"/>
      <c r="BN29" s="203"/>
      <c r="BO29" s="216"/>
      <c r="BP29" s="216"/>
      <c r="BQ29" s="213">
        <v>23</v>
      </c>
      <c r="BR29" s="214"/>
      <c r="BS29" s="1015"/>
      <c r="BT29" s="1016"/>
      <c r="BU29" s="1016"/>
      <c r="BV29" s="1016"/>
      <c r="BW29" s="1016"/>
      <c r="BX29" s="1016"/>
      <c r="BY29" s="1016"/>
      <c r="BZ29" s="1016"/>
      <c r="CA29" s="1016"/>
      <c r="CB29" s="1016"/>
      <c r="CC29" s="1016"/>
      <c r="CD29" s="1016"/>
      <c r="CE29" s="1016"/>
      <c r="CF29" s="1016"/>
      <c r="CG29" s="1017"/>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7"/>
    </row>
    <row r="30" spans="1:131" s="198" customFormat="1" ht="26.25" customHeight="1">
      <c r="A30" s="217">
        <v>3</v>
      </c>
      <c r="B30" s="1038" t="s">
        <v>383</v>
      </c>
      <c r="C30" s="1039"/>
      <c r="D30" s="1039"/>
      <c r="E30" s="1039"/>
      <c r="F30" s="1039"/>
      <c r="G30" s="1039"/>
      <c r="H30" s="1039"/>
      <c r="I30" s="1039"/>
      <c r="J30" s="1039"/>
      <c r="K30" s="1039"/>
      <c r="L30" s="1039"/>
      <c r="M30" s="1039"/>
      <c r="N30" s="1039"/>
      <c r="O30" s="1039"/>
      <c r="P30" s="1040"/>
      <c r="Q30" s="1044">
        <v>694</v>
      </c>
      <c r="R30" s="1045"/>
      <c r="S30" s="1045"/>
      <c r="T30" s="1045"/>
      <c r="U30" s="1045"/>
      <c r="V30" s="1045">
        <v>686</v>
      </c>
      <c r="W30" s="1045"/>
      <c r="X30" s="1045"/>
      <c r="Y30" s="1045"/>
      <c r="Z30" s="1045"/>
      <c r="AA30" s="1045">
        <v>8</v>
      </c>
      <c r="AB30" s="1045"/>
      <c r="AC30" s="1045"/>
      <c r="AD30" s="1045"/>
      <c r="AE30" s="1046"/>
      <c r="AF30" s="1020">
        <v>8</v>
      </c>
      <c r="AG30" s="1021"/>
      <c r="AH30" s="1021"/>
      <c r="AI30" s="1021"/>
      <c r="AJ30" s="1022"/>
      <c r="AK30" s="971">
        <v>394</v>
      </c>
      <c r="AL30" s="978"/>
      <c r="AM30" s="978"/>
      <c r="AN30" s="978"/>
      <c r="AO30" s="978"/>
      <c r="AP30" s="978" t="s">
        <v>545</v>
      </c>
      <c r="AQ30" s="978"/>
      <c r="AR30" s="978"/>
      <c r="AS30" s="978"/>
      <c r="AT30" s="978"/>
      <c r="AU30" s="978" t="s">
        <v>545</v>
      </c>
      <c r="AV30" s="978"/>
      <c r="AW30" s="978"/>
      <c r="AX30" s="978"/>
      <c r="AY30" s="978"/>
      <c r="AZ30" s="1043" t="s">
        <v>545</v>
      </c>
      <c r="BA30" s="1043"/>
      <c r="BB30" s="1043"/>
      <c r="BC30" s="1043"/>
      <c r="BD30" s="1043"/>
      <c r="BE30" s="1033"/>
      <c r="BF30" s="1033"/>
      <c r="BG30" s="1033"/>
      <c r="BH30" s="1033"/>
      <c r="BI30" s="1034"/>
      <c r="BJ30" s="203"/>
      <c r="BK30" s="203"/>
      <c r="BL30" s="203"/>
      <c r="BM30" s="203"/>
      <c r="BN30" s="203"/>
      <c r="BO30" s="216"/>
      <c r="BP30" s="216"/>
      <c r="BQ30" s="213">
        <v>24</v>
      </c>
      <c r="BR30" s="214"/>
      <c r="BS30" s="1015"/>
      <c r="BT30" s="1016"/>
      <c r="BU30" s="1016"/>
      <c r="BV30" s="1016"/>
      <c r="BW30" s="1016"/>
      <c r="BX30" s="1016"/>
      <c r="BY30" s="1016"/>
      <c r="BZ30" s="1016"/>
      <c r="CA30" s="1016"/>
      <c r="CB30" s="1016"/>
      <c r="CC30" s="1016"/>
      <c r="CD30" s="1016"/>
      <c r="CE30" s="1016"/>
      <c r="CF30" s="1016"/>
      <c r="CG30" s="1017"/>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7"/>
    </row>
    <row r="31" spans="1:131" s="198" customFormat="1" ht="26.25" customHeight="1">
      <c r="A31" s="217">
        <v>4</v>
      </c>
      <c r="B31" s="1038" t="s">
        <v>384</v>
      </c>
      <c r="C31" s="1039"/>
      <c r="D31" s="1039"/>
      <c r="E31" s="1039"/>
      <c r="F31" s="1039"/>
      <c r="G31" s="1039"/>
      <c r="H31" s="1039"/>
      <c r="I31" s="1039"/>
      <c r="J31" s="1039"/>
      <c r="K31" s="1039"/>
      <c r="L31" s="1039"/>
      <c r="M31" s="1039"/>
      <c r="N31" s="1039"/>
      <c r="O31" s="1039"/>
      <c r="P31" s="1040"/>
      <c r="Q31" s="1044">
        <v>895</v>
      </c>
      <c r="R31" s="1045"/>
      <c r="S31" s="1045"/>
      <c r="T31" s="1045"/>
      <c r="U31" s="1045"/>
      <c r="V31" s="1045">
        <v>789</v>
      </c>
      <c r="W31" s="1045"/>
      <c r="X31" s="1045"/>
      <c r="Y31" s="1045"/>
      <c r="Z31" s="1045"/>
      <c r="AA31" s="1045">
        <v>106</v>
      </c>
      <c r="AB31" s="1045"/>
      <c r="AC31" s="1045"/>
      <c r="AD31" s="1045"/>
      <c r="AE31" s="1046"/>
      <c r="AF31" s="1020">
        <v>1210</v>
      </c>
      <c r="AG31" s="1021"/>
      <c r="AH31" s="1021"/>
      <c r="AI31" s="1021"/>
      <c r="AJ31" s="1022"/>
      <c r="AK31" s="971">
        <v>85</v>
      </c>
      <c r="AL31" s="978"/>
      <c r="AM31" s="978"/>
      <c r="AN31" s="978"/>
      <c r="AO31" s="978"/>
      <c r="AP31" s="978">
        <v>964</v>
      </c>
      <c r="AQ31" s="978"/>
      <c r="AR31" s="978"/>
      <c r="AS31" s="978"/>
      <c r="AT31" s="978"/>
      <c r="AU31" s="978">
        <v>77</v>
      </c>
      <c r="AV31" s="978"/>
      <c r="AW31" s="978"/>
      <c r="AX31" s="978"/>
      <c r="AY31" s="978"/>
      <c r="AZ31" s="1043" t="s">
        <v>545</v>
      </c>
      <c r="BA31" s="1043"/>
      <c r="BB31" s="1043"/>
      <c r="BC31" s="1043"/>
      <c r="BD31" s="1043"/>
      <c r="BE31" s="1033" t="s">
        <v>385</v>
      </c>
      <c r="BF31" s="1033"/>
      <c r="BG31" s="1033"/>
      <c r="BH31" s="1033"/>
      <c r="BI31" s="1034"/>
      <c r="BJ31" s="203"/>
      <c r="BK31" s="203"/>
      <c r="BL31" s="203"/>
      <c r="BM31" s="203"/>
      <c r="BN31" s="203"/>
      <c r="BO31" s="216"/>
      <c r="BP31" s="216"/>
      <c r="BQ31" s="213">
        <v>25</v>
      </c>
      <c r="BR31" s="214"/>
      <c r="BS31" s="1015"/>
      <c r="BT31" s="1016"/>
      <c r="BU31" s="1016"/>
      <c r="BV31" s="1016"/>
      <c r="BW31" s="1016"/>
      <c r="BX31" s="1016"/>
      <c r="BY31" s="1016"/>
      <c r="BZ31" s="1016"/>
      <c r="CA31" s="1016"/>
      <c r="CB31" s="1016"/>
      <c r="CC31" s="1016"/>
      <c r="CD31" s="1016"/>
      <c r="CE31" s="1016"/>
      <c r="CF31" s="1016"/>
      <c r="CG31" s="1017"/>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7"/>
    </row>
    <row r="32" spans="1:131" s="198" customFormat="1" ht="26.25" customHeight="1">
      <c r="A32" s="217">
        <v>5</v>
      </c>
      <c r="B32" s="1038" t="s">
        <v>386</v>
      </c>
      <c r="C32" s="1039"/>
      <c r="D32" s="1039"/>
      <c r="E32" s="1039"/>
      <c r="F32" s="1039"/>
      <c r="G32" s="1039"/>
      <c r="H32" s="1039"/>
      <c r="I32" s="1039"/>
      <c r="J32" s="1039"/>
      <c r="K32" s="1039"/>
      <c r="L32" s="1039"/>
      <c r="M32" s="1039"/>
      <c r="N32" s="1039"/>
      <c r="O32" s="1039"/>
      <c r="P32" s="1040"/>
      <c r="Q32" s="1044">
        <v>1622</v>
      </c>
      <c r="R32" s="1045"/>
      <c r="S32" s="1045"/>
      <c r="T32" s="1045"/>
      <c r="U32" s="1045"/>
      <c r="V32" s="1045">
        <v>1514</v>
      </c>
      <c r="W32" s="1045"/>
      <c r="X32" s="1045"/>
      <c r="Y32" s="1045"/>
      <c r="Z32" s="1045"/>
      <c r="AA32" s="1045">
        <v>108</v>
      </c>
      <c r="AB32" s="1045"/>
      <c r="AC32" s="1045"/>
      <c r="AD32" s="1045"/>
      <c r="AE32" s="1046"/>
      <c r="AF32" s="1020">
        <v>106</v>
      </c>
      <c r="AG32" s="1021"/>
      <c r="AH32" s="1021"/>
      <c r="AI32" s="1021"/>
      <c r="AJ32" s="1022"/>
      <c r="AK32" s="971">
        <v>430</v>
      </c>
      <c r="AL32" s="978"/>
      <c r="AM32" s="978"/>
      <c r="AN32" s="978"/>
      <c r="AO32" s="978"/>
      <c r="AP32" s="978">
        <v>9478</v>
      </c>
      <c r="AQ32" s="978"/>
      <c r="AR32" s="978"/>
      <c r="AS32" s="978"/>
      <c r="AT32" s="978"/>
      <c r="AU32" s="978">
        <v>6483</v>
      </c>
      <c r="AV32" s="978"/>
      <c r="AW32" s="978"/>
      <c r="AX32" s="978"/>
      <c r="AY32" s="978"/>
      <c r="AZ32" s="1043" t="s">
        <v>545</v>
      </c>
      <c r="BA32" s="1043"/>
      <c r="BB32" s="1043"/>
      <c r="BC32" s="1043"/>
      <c r="BD32" s="1043"/>
      <c r="BE32" s="1033" t="s">
        <v>387</v>
      </c>
      <c r="BF32" s="1033"/>
      <c r="BG32" s="1033"/>
      <c r="BH32" s="1033"/>
      <c r="BI32" s="1034"/>
      <c r="BJ32" s="203"/>
      <c r="BK32" s="203"/>
      <c r="BL32" s="203"/>
      <c r="BM32" s="203"/>
      <c r="BN32" s="203"/>
      <c r="BO32" s="216"/>
      <c r="BP32" s="216"/>
      <c r="BQ32" s="213">
        <v>26</v>
      </c>
      <c r="BR32" s="214"/>
      <c r="BS32" s="1015"/>
      <c r="BT32" s="1016"/>
      <c r="BU32" s="1016"/>
      <c r="BV32" s="1016"/>
      <c r="BW32" s="1016"/>
      <c r="BX32" s="1016"/>
      <c r="BY32" s="1016"/>
      <c r="BZ32" s="1016"/>
      <c r="CA32" s="1016"/>
      <c r="CB32" s="1016"/>
      <c r="CC32" s="1016"/>
      <c r="CD32" s="1016"/>
      <c r="CE32" s="1016"/>
      <c r="CF32" s="1016"/>
      <c r="CG32" s="1017"/>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7"/>
    </row>
    <row r="33" spans="1:131" s="198" customFormat="1" ht="26.25" customHeight="1">
      <c r="A33" s="217">
        <v>6</v>
      </c>
      <c r="B33" s="1038" t="s">
        <v>388</v>
      </c>
      <c r="C33" s="1039"/>
      <c r="D33" s="1039"/>
      <c r="E33" s="1039"/>
      <c r="F33" s="1039"/>
      <c r="G33" s="1039"/>
      <c r="H33" s="1039"/>
      <c r="I33" s="1039"/>
      <c r="J33" s="1039"/>
      <c r="K33" s="1039"/>
      <c r="L33" s="1039"/>
      <c r="M33" s="1039"/>
      <c r="N33" s="1039"/>
      <c r="O33" s="1039"/>
      <c r="P33" s="1040"/>
      <c r="Q33" s="1044">
        <v>206</v>
      </c>
      <c r="R33" s="1045"/>
      <c r="S33" s="1045"/>
      <c r="T33" s="1045"/>
      <c r="U33" s="1045"/>
      <c r="V33" s="1045">
        <v>189</v>
      </c>
      <c r="W33" s="1045"/>
      <c r="X33" s="1045"/>
      <c r="Y33" s="1045"/>
      <c r="Z33" s="1045"/>
      <c r="AA33" s="1045">
        <v>16</v>
      </c>
      <c r="AB33" s="1045"/>
      <c r="AC33" s="1045"/>
      <c r="AD33" s="1045"/>
      <c r="AE33" s="1046"/>
      <c r="AF33" s="1020">
        <v>16</v>
      </c>
      <c r="AG33" s="1021"/>
      <c r="AH33" s="1021"/>
      <c r="AI33" s="1021"/>
      <c r="AJ33" s="1022"/>
      <c r="AK33" s="971">
        <v>118</v>
      </c>
      <c r="AL33" s="978"/>
      <c r="AM33" s="978"/>
      <c r="AN33" s="978"/>
      <c r="AO33" s="978"/>
      <c r="AP33" s="978">
        <v>1220</v>
      </c>
      <c r="AQ33" s="978"/>
      <c r="AR33" s="978"/>
      <c r="AS33" s="978"/>
      <c r="AT33" s="978"/>
      <c r="AU33" s="978">
        <v>1126</v>
      </c>
      <c r="AV33" s="978"/>
      <c r="AW33" s="978"/>
      <c r="AX33" s="978"/>
      <c r="AY33" s="978"/>
      <c r="AZ33" s="1043" t="s">
        <v>545</v>
      </c>
      <c r="BA33" s="1043"/>
      <c r="BB33" s="1043"/>
      <c r="BC33" s="1043"/>
      <c r="BD33" s="1043"/>
      <c r="BE33" s="1033" t="s">
        <v>387</v>
      </c>
      <c r="BF33" s="1033"/>
      <c r="BG33" s="1033"/>
      <c r="BH33" s="1033"/>
      <c r="BI33" s="1034"/>
      <c r="BJ33" s="203"/>
      <c r="BK33" s="203"/>
      <c r="BL33" s="203"/>
      <c r="BM33" s="203"/>
      <c r="BN33" s="203"/>
      <c r="BO33" s="216"/>
      <c r="BP33" s="216"/>
      <c r="BQ33" s="213">
        <v>27</v>
      </c>
      <c r="BR33" s="214"/>
      <c r="BS33" s="1015"/>
      <c r="BT33" s="1016"/>
      <c r="BU33" s="1016"/>
      <c r="BV33" s="1016"/>
      <c r="BW33" s="1016"/>
      <c r="BX33" s="1016"/>
      <c r="BY33" s="1016"/>
      <c r="BZ33" s="1016"/>
      <c r="CA33" s="1016"/>
      <c r="CB33" s="1016"/>
      <c r="CC33" s="1016"/>
      <c r="CD33" s="1016"/>
      <c r="CE33" s="1016"/>
      <c r="CF33" s="1016"/>
      <c r="CG33" s="1017"/>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7"/>
    </row>
    <row r="34" spans="1:131" s="198" customFormat="1" ht="26.25" customHeight="1">
      <c r="A34" s="217">
        <v>7</v>
      </c>
      <c r="B34" s="1038"/>
      <c r="C34" s="1039"/>
      <c r="D34" s="1039"/>
      <c r="E34" s="1039"/>
      <c r="F34" s="1039"/>
      <c r="G34" s="1039"/>
      <c r="H34" s="1039"/>
      <c r="I34" s="1039"/>
      <c r="J34" s="1039"/>
      <c r="K34" s="1039"/>
      <c r="L34" s="1039"/>
      <c r="M34" s="1039"/>
      <c r="N34" s="1039"/>
      <c r="O34" s="1039"/>
      <c r="P34" s="1040"/>
      <c r="Q34" s="1044"/>
      <c r="R34" s="1045"/>
      <c r="S34" s="1045"/>
      <c r="T34" s="1045"/>
      <c r="U34" s="1045"/>
      <c r="V34" s="1045"/>
      <c r="W34" s="1045"/>
      <c r="X34" s="1045"/>
      <c r="Y34" s="1045"/>
      <c r="Z34" s="1045"/>
      <c r="AA34" s="1045"/>
      <c r="AB34" s="1045"/>
      <c r="AC34" s="1045"/>
      <c r="AD34" s="1045"/>
      <c r="AE34" s="1046"/>
      <c r="AF34" s="1020"/>
      <c r="AG34" s="1021"/>
      <c r="AH34" s="1021"/>
      <c r="AI34" s="1021"/>
      <c r="AJ34" s="1022"/>
      <c r="AK34" s="971"/>
      <c r="AL34" s="978"/>
      <c r="AM34" s="978"/>
      <c r="AN34" s="978"/>
      <c r="AO34" s="978"/>
      <c r="AP34" s="978"/>
      <c r="AQ34" s="978"/>
      <c r="AR34" s="978"/>
      <c r="AS34" s="978"/>
      <c r="AT34" s="978"/>
      <c r="AU34" s="978"/>
      <c r="AV34" s="978"/>
      <c r="AW34" s="978"/>
      <c r="AX34" s="978"/>
      <c r="AY34" s="978"/>
      <c r="AZ34" s="1043"/>
      <c r="BA34" s="1043"/>
      <c r="BB34" s="1043"/>
      <c r="BC34" s="1043"/>
      <c r="BD34" s="1043"/>
      <c r="BE34" s="1033"/>
      <c r="BF34" s="1033"/>
      <c r="BG34" s="1033"/>
      <c r="BH34" s="1033"/>
      <c r="BI34" s="1034"/>
      <c r="BJ34" s="203"/>
      <c r="BK34" s="203"/>
      <c r="BL34" s="203"/>
      <c r="BM34" s="203"/>
      <c r="BN34" s="203"/>
      <c r="BO34" s="216"/>
      <c r="BP34" s="216"/>
      <c r="BQ34" s="213">
        <v>28</v>
      </c>
      <c r="BR34" s="214"/>
      <c r="BS34" s="1015"/>
      <c r="BT34" s="1016"/>
      <c r="BU34" s="1016"/>
      <c r="BV34" s="1016"/>
      <c r="BW34" s="1016"/>
      <c r="BX34" s="1016"/>
      <c r="BY34" s="1016"/>
      <c r="BZ34" s="1016"/>
      <c r="CA34" s="1016"/>
      <c r="CB34" s="1016"/>
      <c r="CC34" s="1016"/>
      <c r="CD34" s="1016"/>
      <c r="CE34" s="1016"/>
      <c r="CF34" s="1016"/>
      <c r="CG34" s="1017"/>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7"/>
    </row>
    <row r="35" spans="1:131" s="198" customFormat="1" ht="26.25" customHeight="1">
      <c r="A35" s="217">
        <v>8</v>
      </c>
      <c r="B35" s="1038"/>
      <c r="C35" s="1039"/>
      <c r="D35" s="1039"/>
      <c r="E35" s="1039"/>
      <c r="F35" s="1039"/>
      <c r="G35" s="1039"/>
      <c r="H35" s="1039"/>
      <c r="I35" s="1039"/>
      <c r="J35" s="1039"/>
      <c r="K35" s="1039"/>
      <c r="L35" s="1039"/>
      <c r="M35" s="1039"/>
      <c r="N35" s="1039"/>
      <c r="O35" s="1039"/>
      <c r="P35" s="1040"/>
      <c r="Q35" s="1044"/>
      <c r="R35" s="1045"/>
      <c r="S35" s="1045"/>
      <c r="T35" s="1045"/>
      <c r="U35" s="1045"/>
      <c r="V35" s="1045"/>
      <c r="W35" s="1045"/>
      <c r="X35" s="1045"/>
      <c r="Y35" s="1045"/>
      <c r="Z35" s="1045"/>
      <c r="AA35" s="1045"/>
      <c r="AB35" s="1045"/>
      <c r="AC35" s="1045"/>
      <c r="AD35" s="1045"/>
      <c r="AE35" s="1046"/>
      <c r="AF35" s="1020"/>
      <c r="AG35" s="1021"/>
      <c r="AH35" s="1021"/>
      <c r="AI35" s="1021"/>
      <c r="AJ35" s="1022"/>
      <c r="AK35" s="971"/>
      <c r="AL35" s="978"/>
      <c r="AM35" s="978"/>
      <c r="AN35" s="978"/>
      <c r="AO35" s="978"/>
      <c r="AP35" s="978"/>
      <c r="AQ35" s="978"/>
      <c r="AR35" s="978"/>
      <c r="AS35" s="978"/>
      <c r="AT35" s="978"/>
      <c r="AU35" s="978"/>
      <c r="AV35" s="978"/>
      <c r="AW35" s="978"/>
      <c r="AX35" s="978"/>
      <c r="AY35" s="978"/>
      <c r="AZ35" s="1043"/>
      <c r="BA35" s="1043"/>
      <c r="BB35" s="1043"/>
      <c r="BC35" s="1043"/>
      <c r="BD35" s="1043"/>
      <c r="BE35" s="1033"/>
      <c r="BF35" s="1033"/>
      <c r="BG35" s="1033"/>
      <c r="BH35" s="1033"/>
      <c r="BI35" s="1034"/>
      <c r="BJ35" s="203"/>
      <c r="BK35" s="203"/>
      <c r="BL35" s="203"/>
      <c r="BM35" s="203"/>
      <c r="BN35" s="203"/>
      <c r="BO35" s="216"/>
      <c r="BP35" s="216"/>
      <c r="BQ35" s="213">
        <v>29</v>
      </c>
      <c r="BR35" s="214"/>
      <c r="BS35" s="1015"/>
      <c r="BT35" s="1016"/>
      <c r="BU35" s="1016"/>
      <c r="BV35" s="1016"/>
      <c r="BW35" s="1016"/>
      <c r="BX35" s="1016"/>
      <c r="BY35" s="1016"/>
      <c r="BZ35" s="1016"/>
      <c r="CA35" s="1016"/>
      <c r="CB35" s="1016"/>
      <c r="CC35" s="1016"/>
      <c r="CD35" s="1016"/>
      <c r="CE35" s="1016"/>
      <c r="CF35" s="1016"/>
      <c r="CG35" s="1017"/>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7"/>
    </row>
    <row r="36" spans="1:131" s="198" customFormat="1" ht="26.25" customHeight="1">
      <c r="A36" s="217">
        <v>9</v>
      </c>
      <c r="B36" s="1038"/>
      <c r="C36" s="1039"/>
      <c r="D36" s="1039"/>
      <c r="E36" s="1039"/>
      <c r="F36" s="1039"/>
      <c r="G36" s="1039"/>
      <c r="H36" s="1039"/>
      <c r="I36" s="1039"/>
      <c r="J36" s="1039"/>
      <c r="K36" s="1039"/>
      <c r="L36" s="1039"/>
      <c r="M36" s="1039"/>
      <c r="N36" s="1039"/>
      <c r="O36" s="1039"/>
      <c r="P36" s="1040"/>
      <c r="Q36" s="1044"/>
      <c r="R36" s="1045"/>
      <c r="S36" s="1045"/>
      <c r="T36" s="1045"/>
      <c r="U36" s="1045"/>
      <c r="V36" s="1045"/>
      <c r="W36" s="1045"/>
      <c r="X36" s="1045"/>
      <c r="Y36" s="1045"/>
      <c r="Z36" s="1045"/>
      <c r="AA36" s="1045"/>
      <c r="AB36" s="1045"/>
      <c r="AC36" s="1045"/>
      <c r="AD36" s="1045"/>
      <c r="AE36" s="1046"/>
      <c r="AF36" s="1020"/>
      <c r="AG36" s="1021"/>
      <c r="AH36" s="1021"/>
      <c r="AI36" s="1021"/>
      <c r="AJ36" s="1022"/>
      <c r="AK36" s="971"/>
      <c r="AL36" s="978"/>
      <c r="AM36" s="978"/>
      <c r="AN36" s="978"/>
      <c r="AO36" s="978"/>
      <c r="AP36" s="978"/>
      <c r="AQ36" s="978"/>
      <c r="AR36" s="978"/>
      <c r="AS36" s="978"/>
      <c r="AT36" s="978"/>
      <c r="AU36" s="978"/>
      <c r="AV36" s="978"/>
      <c r="AW36" s="978"/>
      <c r="AX36" s="978"/>
      <c r="AY36" s="978"/>
      <c r="AZ36" s="1043"/>
      <c r="BA36" s="1043"/>
      <c r="BB36" s="1043"/>
      <c r="BC36" s="1043"/>
      <c r="BD36" s="1043"/>
      <c r="BE36" s="1033"/>
      <c r="BF36" s="1033"/>
      <c r="BG36" s="1033"/>
      <c r="BH36" s="1033"/>
      <c r="BI36" s="1034"/>
      <c r="BJ36" s="203"/>
      <c r="BK36" s="203"/>
      <c r="BL36" s="203"/>
      <c r="BM36" s="203"/>
      <c r="BN36" s="203"/>
      <c r="BO36" s="216"/>
      <c r="BP36" s="216"/>
      <c r="BQ36" s="213">
        <v>30</v>
      </c>
      <c r="BR36" s="214"/>
      <c r="BS36" s="1015"/>
      <c r="BT36" s="1016"/>
      <c r="BU36" s="1016"/>
      <c r="BV36" s="1016"/>
      <c r="BW36" s="1016"/>
      <c r="BX36" s="1016"/>
      <c r="BY36" s="1016"/>
      <c r="BZ36" s="1016"/>
      <c r="CA36" s="1016"/>
      <c r="CB36" s="1016"/>
      <c r="CC36" s="1016"/>
      <c r="CD36" s="1016"/>
      <c r="CE36" s="1016"/>
      <c r="CF36" s="1016"/>
      <c r="CG36" s="1017"/>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7"/>
    </row>
    <row r="37" spans="1:131" s="198" customFormat="1" ht="26.25" customHeight="1">
      <c r="A37" s="217">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20"/>
      <c r="AG37" s="1021"/>
      <c r="AH37" s="1021"/>
      <c r="AI37" s="1021"/>
      <c r="AJ37" s="1022"/>
      <c r="AK37" s="971"/>
      <c r="AL37" s="978"/>
      <c r="AM37" s="978"/>
      <c r="AN37" s="978"/>
      <c r="AO37" s="978"/>
      <c r="AP37" s="978"/>
      <c r="AQ37" s="978"/>
      <c r="AR37" s="978"/>
      <c r="AS37" s="978"/>
      <c r="AT37" s="978"/>
      <c r="AU37" s="978"/>
      <c r="AV37" s="978"/>
      <c r="AW37" s="978"/>
      <c r="AX37" s="978"/>
      <c r="AY37" s="978"/>
      <c r="AZ37" s="1043"/>
      <c r="BA37" s="1043"/>
      <c r="BB37" s="1043"/>
      <c r="BC37" s="1043"/>
      <c r="BD37" s="1043"/>
      <c r="BE37" s="1033"/>
      <c r="BF37" s="1033"/>
      <c r="BG37" s="1033"/>
      <c r="BH37" s="1033"/>
      <c r="BI37" s="1034"/>
      <c r="BJ37" s="203"/>
      <c r="BK37" s="203"/>
      <c r="BL37" s="203"/>
      <c r="BM37" s="203"/>
      <c r="BN37" s="203"/>
      <c r="BO37" s="216"/>
      <c r="BP37" s="216"/>
      <c r="BQ37" s="213">
        <v>31</v>
      </c>
      <c r="BR37" s="214"/>
      <c r="BS37" s="1015"/>
      <c r="BT37" s="1016"/>
      <c r="BU37" s="1016"/>
      <c r="BV37" s="1016"/>
      <c r="BW37" s="1016"/>
      <c r="BX37" s="1016"/>
      <c r="BY37" s="1016"/>
      <c r="BZ37" s="1016"/>
      <c r="CA37" s="1016"/>
      <c r="CB37" s="1016"/>
      <c r="CC37" s="1016"/>
      <c r="CD37" s="1016"/>
      <c r="CE37" s="1016"/>
      <c r="CF37" s="1016"/>
      <c r="CG37" s="1017"/>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7"/>
    </row>
    <row r="38" spans="1:131" s="198" customFormat="1" ht="26.25" customHeight="1">
      <c r="A38" s="217">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0"/>
      <c r="AG38" s="1021"/>
      <c r="AH38" s="1021"/>
      <c r="AI38" s="1021"/>
      <c r="AJ38" s="1022"/>
      <c r="AK38" s="971"/>
      <c r="AL38" s="978"/>
      <c r="AM38" s="978"/>
      <c r="AN38" s="978"/>
      <c r="AO38" s="978"/>
      <c r="AP38" s="978"/>
      <c r="AQ38" s="978"/>
      <c r="AR38" s="978"/>
      <c r="AS38" s="978"/>
      <c r="AT38" s="978"/>
      <c r="AU38" s="978"/>
      <c r="AV38" s="978"/>
      <c r="AW38" s="978"/>
      <c r="AX38" s="978"/>
      <c r="AY38" s="978"/>
      <c r="AZ38" s="1043"/>
      <c r="BA38" s="1043"/>
      <c r="BB38" s="1043"/>
      <c r="BC38" s="1043"/>
      <c r="BD38" s="1043"/>
      <c r="BE38" s="1033"/>
      <c r="BF38" s="1033"/>
      <c r="BG38" s="1033"/>
      <c r="BH38" s="1033"/>
      <c r="BI38" s="1034"/>
      <c r="BJ38" s="203"/>
      <c r="BK38" s="203"/>
      <c r="BL38" s="203"/>
      <c r="BM38" s="203"/>
      <c r="BN38" s="203"/>
      <c r="BO38" s="216"/>
      <c r="BP38" s="216"/>
      <c r="BQ38" s="213">
        <v>32</v>
      </c>
      <c r="BR38" s="214"/>
      <c r="BS38" s="1015"/>
      <c r="BT38" s="1016"/>
      <c r="BU38" s="1016"/>
      <c r="BV38" s="1016"/>
      <c r="BW38" s="1016"/>
      <c r="BX38" s="1016"/>
      <c r="BY38" s="1016"/>
      <c r="BZ38" s="1016"/>
      <c r="CA38" s="1016"/>
      <c r="CB38" s="1016"/>
      <c r="CC38" s="1016"/>
      <c r="CD38" s="1016"/>
      <c r="CE38" s="1016"/>
      <c r="CF38" s="1016"/>
      <c r="CG38" s="1017"/>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7"/>
    </row>
    <row r="39" spans="1:131" s="198" customFormat="1" ht="26.25" customHeight="1">
      <c r="A39" s="217">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0"/>
      <c r="AG39" s="1021"/>
      <c r="AH39" s="1021"/>
      <c r="AI39" s="1021"/>
      <c r="AJ39" s="1022"/>
      <c r="AK39" s="971"/>
      <c r="AL39" s="978"/>
      <c r="AM39" s="978"/>
      <c r="AN39" s="978"/>
      <c r="AO39" s="978"/>
      <c r="AP39" s="978"/>
      <c r="AQ39" s="978"/>
      <c r="AR39" s="978"/>
      <c r="AS39" s="978"/>
      <c r="AT39" s="978"/>
      <c r="AU39" s="978"/>
      <c r="AV39" s="978"/>
      <c r="AW39" s="978"/>
      <c r="AX39" s="978"/>
      <c r="AY39" s="978"/>
      <c r="AZ39" s="1043"/>
      <c r="BA39" s="1043"/>
      <c r="BB39" s="1043"/>
      <c r="BC39" s="1043"/>
      <c r="BD39" s="1043"/>
      <c r="BE39" s="1033"/>
      <c r="BF39" s="1033"/>
      <c r="BG39" s="1033"/>
      <c r="BH39" s="1033"/>
      <c r="BI39" s="1034"/>
      <c r="BJ39" s="203"/>
      <c r="BK39" s="203"/>
      <c r="BL39" s="203"/>
      <c r="BM39" s="203"/>
      <c r="BN39" s="203"/>
      <c r="BO39" s="216"/>
      <c r="BP39" s="216"/>
      <c r="BQ39" s="213">
        <v>33</v>
      </c>
      <c r="BR39" s="214"/>
      <c r="BS39" s="1015"/>
      <c r="BT39" s="1016"/>
      <c r="BU39" s="1016"/>
      <c r="BV39" s="1016"/>
      <c r="BW39" s="1016"/>
      <c r="BX39" s="1016"/>
      <c r="BY39" s="1016"/>
      <c r="BZ39" s="1016"/>
      <c r="CA39" s="1016"/>
      <c r="CB39" s="1016"/>
      <c r="CC39" s="1016"/>
      <c r="CD39" s="1016"/>
      <c r="CE39" s="1016"/>
      <c r="CF39" s="1016"/>
      <c r="CG39" s="1017"/>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7"/>
    </row>
    <row r="40" spans="1:131" s="198" customFormat="1" ht="26.25" customHeight="1">
      <c r="A40" s="212">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0"/>
      <c r="AG40" s="1021"/>
      <c r="AH40" s="1021"/>
      <c r="AI40" s="1021"/>
      <c r="AJ40" s="1022"/>
      <c r="AK40" s="971"/>
      <c r="AL40" s="978"/>
      <c r="AM40" s="978"/>
      <c r="AN40" s="978"/>
      <c r="AO40" s="978"/>
      <c r="AP40" s="978"/>
      <c r="AQ40" s="978"/>
      <c r="AR40" s="978"/>
      <c r="AS40" s="978"/>
      <c r="AT40" s="978"/>
      <c r="AU40" s="978"/>
      <c r="AV40" s="978"/>
      <c r="AW40" s="978"/>
      <c r="AX40" s="978"/>
      <c r="AY40" s="978"/>
      <c r="AZ40" s="1043"/>
      <c r="BA40" s="1043"/>
      <c r="BB40" s="1043"/>
      <c r="BC40" s="1043"/>
      <c r="BD40" s="1043"/>
      <c r="BE40" s="1033"/>
      <c r="BF40" s="1033"/>
      <c r="BG40" s="1033"/>
      <c r="BH40" s="1033"/>
      <c r="BI40" s="1034"/>
      <c r="BJ40" s="203"/>
      <c r="BK40" s="203"/>
      <c r="BL40" s="203"/>
      <c r="BM40" s="203"/>
      <c r="BN40" s="203"/>
      <c r="BO40" s="216"/>
      <c r="BP40" s="216"/>
      <c r="BQ40" s="213">
        <v>34</v>
      </c>
      <c r="BR40" s="214"/>
      <c r="BS40" s="1015"/>
      <c r="BT40" s="1016"/>
      <c r="BU40" s="1016"/>
      <c r="BV40" s="1016"/>
      <c r="BW40" s="1016"/>
      <c r="BX40" s="1016"/>
      <c r="BY40" s="1016"/>
      <c r="BZ40" s="1016"/>
      <c r="CA40" s="1016"/>
      <c r="CB40" s="1016"/>
      <c r="CC40" s="1016"/>
      <c r="CD40" s="1016"/>
      <c r="CE40" s="1016"/>
      <c r="CF40" s="1016"/>
      <c r="CG40" s="1017"/>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7"/>
    </row>
    <row r="41" spans="1:131" s="198" customFormat="1" ht="26.25" customHeight="1">
      <c r="A41" s="212">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0"/>
      <c r="AG41" s="1021"/>
      <c r="AH41" s="1021"/>
      <c r="AI41" s="1021"/>
      <c r="AJ41" s="1022"/>
      <c r="AK41" s="971"/>
      <c r="AL41" s="978"/>
      <c r="AM41" s="978"/>
      <c r="AN41" s="978"/>
      <c r="AO41" s="978"/>
      <c r="AP41" s="978"/>
      <c r="AQ41" s="978"/>
      <c r="AR41" s="978"/>
      <c r="AS41" s="978"/>
      <c r="AT41" s="978"/>
      <c r="AU41" s="978"/>
      <c r="AV41" s="978"/>
      <c r="AW41" s="978"/>
      <c r="AX41" s="978"/>
      <c r="AY41" s="978"/>
      <c r="AZ41" s="1043"/>
      <c r="BA41" s="1043"/>
      <c r="BB41" s="1043"/>
      <c r="BC41" s="1043"/>
      <c r="BD41" s="1043"/>
      <c r="BE41" s="1033"/>
      <c r="BF41" s="1033"/>
      <c r="BG41" s="1033"/>
      <c r="BH41" s="1033"/>
      <c r="BI41" s="1034"/>
      <c r="BJ41" s="203"/>
      <c r="BK41" s="203"/>
      <c r="BL41" s="203"/>
      <c r="BM41" s="203"/>
      <c r="BN41" s="203"/>
      <c r="BO41" s="216"/>
      <c r="BP41" s="216"/>
      <c r="BQ41" s="213">
        <v>35</v>
      </c>
      <c r="BR41" s="214"/>
      <c r="BS41" s="1015"/>
      <c r="BT41" s="1016"/>
      <c r="BU41" s="1016"/>
      <c r="BV41" s="1016"/>
      <c r="BW41" s="1016"/>
      <c r="BX41" s="1016"/>
      <c r="BY41" s="1016"/>
      <c r="BZ41" s="1016"/>
      <c r="CA41" s="1016"/>
      <c r="CB41" s="1016"/>
      <c r="CC41" s="1016"/>
      <c r="CD41" s="1016"/>
      <c r="CE41" s="1016"/>
      <c r="CF41" s="1016"/>
      <c r="CG41" s="1017"/>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7"/>
    </row>
    <row r="42" spans="1:131" s="198" customFormat="1" ht="26.25" customHeight="1">
      <c r="A42" s="212">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0"/>
      <c r="AG42" s="1021"/>
      <c r="AH42" s="1021"/>
      <c r="AI42" s="1021"/>
      <c r="AJ42" s="1022"/>
      <c r="AK42" s="971"/>
      <c r="AL42" s="978"/>
      <c r="AM42" s="978"/>
      <c r="AN42" s="978"/>
      <c r="AO42" s="978"/>
      <c r="AP42" s="978"/>
      <c r="AQ42" s="978"/>
      <c r="AR42" s="978"/>
      <c r="AS42" s="978"/>
      <c r="AT42" s="978"/>
      <c r="AU42" s="978"/>
      <c r="AV42" s="978"/>
      <c r="AW42" s="978"/>
      <c r="AX42" s="978"/>
      <c r="AY42" s="978"/>
      <c r="AZ42" s="1043"/>
      <c r="BA42" s="1043"/>
      <c r="BB42" s="1043"/>
      <c r="BC42" s="1043"/>
      <c r="BD42" s="1043"/>
      <c r="BE42" s="1033"/>
      <c r="BF42" s="1033"/>
      <c r="BG42" s="1033"/>
      <c r="BH42" s="1033"/>
      <c r="BI42" s="1034"/>
      <c r="BJ42" s="203"/>
      <c r="BK42" s="203"/>
      <c r="BL42" s="203"/>
      <c r="BM42" s="203"/>
      <c r="BN42" s="203"/>
      <c r="BO42" s="216"/>
      <c r="BP42" s="216"/>
      <c r="BQ42" s="213">
        <v>36</v>
      </c>
      <c r="BR42" s="214"/>
      <c r="BS42" s="1015"/>
      <c r="BT42" s="1016"/>
      <c r="BU42" s="1016"/>
      <c r="BV42" s="1016"/>
      <c r="BW42" s="1016"/>
      <c r="BX42" s="1016"/>
      <c r="BY42" s="1016"/>
      <c r="BZ42" s="1016"/>
      <c r="CA42" s="1016"/>
      <c r="CB42" s="1016"/>
      <c r="CC42" s="1016"/>
      <c r="CD42" s="1016"/>
      <c r="CE42" s="1016"/>
      <c r="CF42" s="1016"/>
      <c r="CG42" s="1017"/>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7"/>
    </row>
    <row r="43" spans="1:131" s="198" customFormat="1" ht="26.25" customHeight="1">
      <c r="A43" s="212">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0"/>
      <c r="AG43" s="1021"/>
      <c r="AH43" s="1021"/>
      <c r="AI43" s="1021"/>
      <c r="AJ43" s="1022"/>
      <c r="AK43" s="971"/>
      <c r="AL43" s="978"/>
      <c r="AM43" s="978"/>
      <c r="AN43" s="978"/>
      <c r="AO43" s="978"/>
      <c r="AP43" s="978"/>
      <c r="AQ43" s="978"/>
      <c r="AR43" s="978"/>
      <c r="AS43" s="978"/>
      <c r="AT43" s="978"/>
      <c r="AU43" s="978"/>
      <c r="AV43" s="978"/>
      <c r="AW43" s="978"/>
      <c r="AX43" s="978"/>
      <c r="AY43" s="978"/>
      <c r="AZ43" s="1043"/>
      <c r="BA43" s="1043"/>
      <c r="BB43" s="1043"/>
      <c r="BC43" s="1043"/>
      <c r="BD43" s="1043"/>
      <c r="BE43" s="1033"/>
      <c r="BF43" s="1033"/>
      <c r="BG43" s="1033"/>
      <c r="BH43" s="1033"/>
      <c r="BI43" s="1034"/>
      <c r="BJ43" s="203"/>
      <c r="BK43" s="203"/>
      <c r="BL43" s="203"/>
      <c r="BM43" s="203"/>
      <c r="BN43" s="203"/>
      <c r="BO43" s="216"/>
      <c r="BP43" s="216"/>
      <c r="BQ43" s="213">
        <v>37</v>
      </c>
      <c r="BR43" s="214"/>
      <c r="BS43" s="1015"/>
      <c r="BT43" s="1016"/>
      <c r="BU43" s="1016"/>
      <c r="BV43" s="1016"/>
      <c r="BW43" s="1016"/>
      <c r="BX43" s="1016"/>
      <c r="BY43" s="1016"/>
      <c r="BZ43" s="1016"/>
      <c r="CA43" s="1016"/>
      <c r="CB43" s="1016"/>
      <c r="CC43" s="1016"/>
      <c r="CD43" s="1016"/>
      <c r="CE43" s="1016"/>
      <c r="CF43" s="1016"/>
      <c r="CG43" s="1017"/>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7"/>
    </row>
    <row r="44" spans="1:131" s="198" customFormat="1" ht="26.25" customHeight="1">
      <c r="A44" s="212">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0"/>
      <c r="AG44" s="1021"/>
      <c r="AH44" s="1021"/>
      <c r="AI44" s="1021"/>
      <c r="AJ44" s="1022"/>
      <c r="AK44" s="971"/>
      <c r="AL44" s="978"/>
      <c r="AM44" s="978"/>
      <c r="AN44" s="978"/>
      <c r="AO44" s="978"/>
      <c r="AP44" s="978"/>
      <c r="AQ44" s="978"/>
      <c r="AR44" s="978"/>
      <c r="AS44" s="978"/>
      <c r="AT44" s="978"/>
      <c r="AU44" s="978"/>
      <c r="AV44" s="978"/>
      <c r="AW44" s="978"/>
      <c r="AX44" s="978"/>
      <c r="AY44" s="978"/>
      <c r="AZ44" s="1043"/>
      <c r="BA44" s="1043"/>
      <c r="BB44" s="1043"/>
      <c r="BC44" s="1043"/>
      <c r="BD44" s="1043"/>
      <c r="BE44" s="1033"/>
      <c r="BF44" s="1033"/>
      <c r="BG44" s="1033"/>
      <c r="BH44" s="1033"/>
      <c r="BI44" s="1034"/>
      <c r="BJ44" s="203"/>
      <c r="BK44" s="203"/>
      <c r="BL44" s="203"/>
      <c r="BM44" s="203"/>
      <c r="BN44" s="203"/>
      <c r="BO44" s="216"/>
      <c r="BP44" s="216"/>
      <c r="BQ44" s="213">
        <v>38</v>
      </c>
      <c r="BR44" s="214"/>
      <c r="BS44" s="1015"/>
      <c r="BT44" s="1016"/>
      <c r="BU44" s="1016"/>
      <c r="BV44" s="1016"/>
      <c r="BW44" s="1016"/>
      <c r="BX44" s="1016"/>
      <c r="BY44" s="1016"/>
      <c r="BZ44" s="1016"/>
      <c r="CA44" s="1016"/>
      <c r="CB44" s="1016"/>
      <c r="CC44" s="1016"/>
      <c r="CD44" s="1016"/>
      <c r="CE44" s="1016"/>
      <c r="CF44" s="1016"/>
      <c r="CG44" s="1017"/>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7"/>
    </row>
    <row r="45" spans="1:131" s="198" customFormat="1" ht="26.25" customHeight="1">
      <c r="A45" s="212">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0"/>
      <c r="AG45" s="1021"/>
      <c r="AH45" s="1021"/>
      <c r="AI45" s="1021"/>
      <c r="AJ45" s="1022"/>
      <c r="AK45" s="971"/>
      <c r="AL45" s="978"/>
      <c r="AM45" s="978"/>
      <c r="AN45" s="978"/>
      <c r="AO45" s="978"/>
      <c r="AP45" s="978"/>
      <c r="AQ45" s="978"/>
      <c r="AR45" s="978"/>
      <c r="AS45" s="978"/>
      <c r="AT45" s="978"/>
      <c r="AU45" s="978"/>
      <c r="AV45" s="978"/>
      <c r="AW45" s="978"/>
      <c r="AX45" s="978"/>
      <c r="AY45" s="978"/>
      <c r="AZ45" s="1043"/>
      <c r="BA45" s="1043"/>
      <c r="BB45" s="1043"/>
      <c r="BC45" s="1043"/>
      <c r="BD45" s="1043"/>
      <c r="BE45" s="1033"/>
      <c r="BF45" s="1033"/>
      <c r="BG45" s="1033"/>
      <c r="BH45" s="1033"/>
      <c r="BI45" s="1034"/>
      <c r="BJ45" s="203"/>
      <c r="BK45" s="203"/>
      <c r="BL45" s="203"/>
      <c r="BM45" s="203"/>
      <c r="BN45" s="203"/>
      <c r="BO45" s="216"/>
      <c r="BP45" s="216"/>
      <c r="BQ45" s="213">
        <v>39</v>
      </c>
      <c r="BR45" s="214"/>
      <c r="BS45" s="1015"/>
      <c r="BT45" s="1016"/>
      <c r="BU45" s="1016"/>
      <c r="BV45" s="1016"/>
      <c r="BW45" s="1016"/>
      <c r="BX45" s="1016"/>
      <c r="BY45" s="1016"/>
      <c r="BZ45" s="1016"/>
      <c r="CA45" s="1016"/>
      <c r="CB45" s="1016"/>
      <c r="CC45" s="1016"/>
      <c r="CD45" s="1016"/>
      <c r="CE45" s="1016"/>
      <c r="CF45" s="1016"/>
      <c r="CG45" s="1017"/>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7"/>
    </row>
    <row r="46" spans="1:131" s="198" customFormat="1" ht="26.25" customHeight="1">
      <c r="A46" s="212">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0"/>
      <c r="AG46" s="1021"/>
      <c r="AH46" s="1021"/>
      <c r="AI46" s="1021"/>
      <c r="AJ46" s="1022"/>
      <c r="AK46" s="971"/>
      <c r="AL46" s="978"/>
      <c r="AM46" s="978"/>
      <c r="AN46" s="978"/>
      <c r="AO46" s="978"/>
      <c r="AP46" s="978"/>
      <c r="AQ46" s="978"/>
      <c r="AR46" s="978"/>
      <c r="AS46" s="978"/>
      <c r="AT46" s="978"/>
      <c r="AU46" s="978"/>
      <c r="AV46" s="978"/>
      <c r="AW46" s="978"/>
      <c r="AX46" s="978"/>
      <c r="AY46" s="978"/>
      <c r="AZ46" s="1043"/>
      <c r="BA46" s="1043"/>
      <c r="BB46" s="1043"/>
      <c r="BC46" s="1043"/>
      <c r="BD46" s="1043"/>
      <c r="BE46" s="1033"/>
      <c r="BF46" s="1033"/>
      <c r="BG46" s="1033"/>
      <c r="BH46" s="1033"/>
      <c r="BI46" s="1034"/>
      <c r="BJ46" s="203"/>
      <c r="BK46" s="203"/>
      <c r="BL46" s="203"/>
      <c r="BM46" s="203"/>
      <c r="BN46" s="203"/>
      <c r="BO46" s="216"/>
      <c r="BP46" s="216"/>
      <c r="BQ46" s="213">
        <v>40</v>
      </c>
      <c r="BR46" s="214"/>
      <c r="BS46" s="1015"/>
      <c r="BT46" s="1016"/>
      <c r="BU46" s="1016"/>
      <c r="BV46" s="1016"/>
      <c r="BW46" s="1016"/>
      <c r="BX46" s="1016"/>
      <c r="BY46" s="1016"/>
      <c r="BZ46" s="1016"/>
      <c r="CA46" s="1016"/>
      <c r="CB46" s="1016"/>
      <c r="CC46" s="1016"/>
      <c r="CD46" s="1016"/>
      <c r="CE46" s="1016"/>
      <c r="CF46" s="1016"/>
      <c r="CG46" s="1017"/>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7"/>
    </row>
    <row r="47" spans="1:131" s="198" customFormat="1" ht="26.25" customHeight="1">
      <c r="A47" s="212">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0"/>
      <c r="AG47" s="1021"/>
      <c r="AH47" s="1021"/>
      <c r="AI47" s="1021"/>
      <c r="AJ47" s="1022"/>
      <c r="AK47" s="971"/>
      <c r="AL47" s="978"/>
      <c r="AM47" s="978"/>
      <c r="AN47" s="978"/>
      <c r="AO47" s="978"/>
      <c r="AP47" s="978"/>
      <c r="AQ47" s="978"/>
      <c r="AR47" s="978"/>
      <c r="AS47" s="978"/>
      <c r="AT47" s="978"/>
      <c r="AU47" s="978"/>
      <c r="AV47" s="978"/>
      <c r="AW47" s="978"/>
      <c r="AX47" s="978"/>
      <c r="AY47" s="978"/>
      <c r="AZ47" s="1043"/>
      <c r="BA47" s="1043"/>
      <c r="BB47" s="1043"/>
      <c r="BC47" s="1043"/>
      <c r="BD47" s="1043"/>
      <c r="BE47" s="1033"/>
      <c r="BF47" s="1033"/>
      <c r="BG47" s="1033"/>
      <c r="BH47" s="1033"/>
      <c r="BI47" s="1034"/>
      <c r="BJ47" s="203"/>
      <c r="BK47" s="203"/>
      <c r="BL47" s="203"/>
      <c r="BM47" s="203"/>
      <c r="BN47" s="203"/>
      <c r="BO47" s="216"/>
      <c r="BP47" s="216"/>
      <c r="BQ47" s="213">
        <v>41</v>
      </c>
      <c r="BR47" s="214"/>
      <c r="BS47" s="1015"/>
      <c r="BT47" s="1016"/>
      <c r="BU47" s="1016"/>
      <c r="BV47" s="1016"/>
      <c r="BW47" s="1016"/>
      <c r="BX47" s="1016"/>
      <c r="BY47" s="1016"/>
      <c r="BZ47" s="1016"/>
      <c r="CA47" s="1016"/>
      <c r="CB47" s="1016"/>
      <c r="CC47" s="1016"/>
      <c r="CD47" s="1016"/>
      <c r="CE47" s="1016"/>
      <c r="CF47" s="1016"/>
      <c r="CG47" s="1017"/>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7"/>
    </row>
    <row r="48" spans="1:131" s="198" customFormat="1" ht="26.25" customHeight="1">
      <c r="A48" s="212">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0"/>
      <c r="AG48" s="1021"/>
      <c r="AH48" s="1021"/>
      <c r="AI48" s="1021"/>
      <c r="AJ48" s="1022"/>
      <c r="AK48" s="971"/>
      <c r="AL48" s="978"/>
      <c r="AM48" s="978"/>
      <c r="AN48" s="978"/>
      <c r="AO48" s="978"/>
      <c r="AP48" s="978"/>
      <c r="AQ48" s="978"/>
      <c r="AR48" s="978"/>
      <c r="AS48" s="978"/>
      <c r="AT48" s="978"/>
      <c r="AU48" s="978"/>
      <c r="AV48" s="978"/>
      <c r="AW48" s="978"/>
      <c r="AX48" s="978"/>
      <c r="AY48" s="978"/>
      <c r="AZ48" s="1043"/>
      <c r="BA48" s="1043"/>
      <c r="BB48" s="1043"/>
      <c r="BC48" s="1043"/>
      <c r="BD48" s="1043"/>
      <c r="BE48" s="1033"/>
      <c r="BF48" s="1033"/>
      <c r="BG48" s="1033"/>
      <c r="BH48" s="1033"/>
      <c r="BI48" s="1034"/>
      <c r="BJ48" s="203"/>
      <c r="BK48" s="203"/>
      <c r="BL48" s="203"/>
      <c r="BM48" s="203"/>
      <c r="BN48" s="203"/>
      <c r="BO48" s="216"/>
      <c r="BP48" s="216"/>
      <c r="BQ48" s="213">
        <v>42</v>
      </c>
      <c r="BR48" s="214"/>
      <c r="BS48" s="1015"/>
      <c r="BT48" s="1016"/>
      <c r="BU48" s="1016"/>
      <c r="BV48" s="1016"/>
      <c r="BW48" s="1016"/>
      <c r="BX48" s="1016"/>
      <c r="BY48" s="1016"/>
      <c r="BZ48" s="1016"/>
      <c r="CA48" s="1016"/>
      <c r="CB48" s="1016"/>
      <c r="CC48" s="1016"/>
      <c r="CD48" s="1016"/>
      <c r="CE48" s="1016"/>
      <c r="CF48" s="1016"/>
      <c r="CG48" s="1017"/>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7"/>
    </row>
    <row r="49" spans="1:131" s="198" customFormat="1" ht="26.25" customHeight="1">
      <c r="A49" s="212">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0"/>
      <c r="AG49" s="1021"/>
      <c r="AH49" s="1021"/>
      <c r="AI49" s="1021"/>
      <c r="AJ49" s="1022"/>
      <c r="AK49" s="971"/>
      <c r="AL49" s="978"/>
      <c r="AM49" s="978"/>
      <c r="AN49" s="978"/>
      <c r="AO49" s="978"/>
      <c r="AP49" s="978"/>
      <c r="AQ49" s="978"/>
      <c r="AR49" s="978"/>
      <c r="AS49" s="978"/>
      <c r="AT49" s="978"/>
      <c r="AU49" s="978"/>
      <c r="AV49" s="978"/>
      <c r="AW49" s="978"/>
      <c r="AX49" s="978"/>
      <c r="AY49" s="978"/>
      <c r="AZ49" s="1043"/>
      <c r="BA49" s="1043"/>
      <c r="BB49" s="1043"/>
      <c r="BC49" s="1043"/>
      <c r="BD49" s="1043"/>
      <c r="BE49" s="1033"/>
      <c r="BF49" s="1033"/>
      <c r="BG49" s="1033"/>
      <c r="BH49" s="1033"/>
      <c r="BI49" s="1034"/>
      <c r="BJ49" s="203"/>
      <c r="BK49" s="203"/>
      <c r="BL49" s="203"/>
      <c r="BM49" s="203"/>
      <c r="BN49" s="203"/>
      <c r="BO49" s="216"/>
      <c r="BP49" s="216"/>
      <c r="BQ49" s="213">
        <v>43</v>
      </c>
      <c r="BR49" s="214"/>
      <c r="BS49" s="1015"/>
      <c r="BT49" s="1016"/>
      <c r="BU49" s="1016"/>
      <c r="BV49" s="1016"/>
      <c r="BW49" s="1016"/>
      <c r="BX49" s="1016"/>
      <c r="BY49" s="1016"/>
      <c r="BZ49" s="1016"/>
      <c r="CA49" s="1016"/>
      <c r="CB49" s="1016"/>
      <c r="CC49" s="1016"/>
      <c r="CD49" s="1016"/>
      <c r="CE49" s="1016"/>
      <c r="CF49" s="1016"/>
      <c r="CG49" s="1017"/>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7"/>
    </row>
    <row r="50" spans="1:131" s="198" customFormat="1" ht="26.25" customHeight="1">
      <c r="A50" s="212">
        <v>23</v>
      </c>
      <c r="B50" s="1038"/>
      <c r="C50" s="1039"/>
      <c r="D50" s="1039"/>
      <c r="E50" s="1039"/>
      <c r="F50" s="1039"/>
      <c r="G50" s="1039"/>
      <c r="H50" s="1039"/>
      <c r="I50" s="1039"/>
      <c r="J50" s="1039"/>
      <c r="K50" s="1039"/>
      <c r="L50" s="1039"/>
      <c r="M50" s="1039"/>
      <c r="N50" s="1039"/>
      <c r="O50" s="1039"/>
      <c r="P50" s="1040"/>
      <c r="Q50" s="1041"/>
      <c r="R50" s="1024"/>
      <c r="S50" s="1024"/>
      <c r="T50" s="1024"/>
      <c r="U50" s="1024"/>
      <c r="V50" s="1024"/>
      <c r="W50" s="1024"/>
      <c r="X50" s="1024"/>
      <c r="Y50" s="1024"/>
      <c r="Z50" s="1024"/>
      <c r="AA50" s="1024"/>
      <c r="AB50" s="1024"/>
      <c r="AC50" s="1024"/>
      <c r="AD50" s="1024"/>
      <c r="AE50" s="1042"/>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1033"/>
      <c r="BF50" s="1033"/>
      <c r="BG50" s="1033"/>
      <c r="BH50" s="1033"/>
      <c r="BI50" s="1034"/>
      <c r="BJ50" s="203"/>
      <c r="BK50" s="203"/>
      <c r="BL50" s="203"/>
      <c r="BM50" s="203"/>
      <c r="BN50" s="203"/>
      <c r="BO50" s="216"/>
      <c r="BP50" s="216"/>
      <c r="BQ50" s="213">
        <v>44</v>
      </c>
      <c r="BR50" s="214"/>
      <c r="BS50" s="1015"/>
      <c r="BT50" s="1016"/>
      <c r="BU50" s="1016"/>
      <c r="BV50" s="1016"/>
      <c r="BW50" s="1016"/>
      <c r="BX50" s="1016"/>
      <c r="BY50" s="1016"/>
      <c r="BZ50" s="1016"/>
      <c r="CA50" s="1016"/>
      <c r="CB50" s="1016"/>
      <c r="CC50" s="1016"/>
      <c r="CD50" s="1016"/>
      <c r="CE50" s="1016"/>
      <c r="CF50" s="1016"/>
      <c r="CG50" s="1017"/>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7"/>
    </row>
    <row r="51" spans="1:131" s="198" customFormat="1" ht="26.25" customHeight="1">
      <c r="A51" s="212">
        <v>24</v>
      </c>
      <c r="B51" s="1038"/>
      <c r="C51" s="1039"/>
      <c r="D51" s="1039"/>
      <c r="E51" s="1039"/>
      <c r="F51" s="1039"/>
      <c r="G51" s="1039"/>
      <c r="H51" s="1039"/>
      <c r="I51" s="1039"/>
      <c r="J51" s="1039"/>
      <c r="K51" s="1039"/>
      <c r="L51" s="1039"/>
      <c r="M51" s="1039"/>
      <c r="N51" s="1039"/>
      <c r="O51" s="1039"/>
      <c r="P51" s="1040"/>
      <c r="Q51" s="1041"/>
      <c r="R51" s="1024"/>
      <c r="S51" s="1024"/>
      <c r="T51" s="1024"/>
      <c r="U51" s="1024"/>
      <c r="V51" s="1024"/>
      <c r="W51" s="1024"/>
      <c r="X51" s="1024"/>
      <c r="Y51" s="1024"/>
      <c r="Z51" s="1024"/>
      <c r="AA51" s="1024"/>
      <c r="AB51" s="1024"/>
      <c r="AC51" s="1024"/>
      <c r="AD51" s="1024"/>
      <c r="AE51" s="1042"/>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1033"/>
      <c r="BF51" s="1033"/>
      <c r="BG51" s="1033"/>
      <c r="BH51" s="1033"/>
      <c r="BI51" s="1034"/>
      <c r="BJ51" s="203"/>
      <c r="BK51" s="203"/>
      <c r="BL51" s="203"/>
      <c r="BM51" s="203"/>
      <c r="BN51" s="203"/>
      <c r="BO51" s="216"/>
      <c r="BP51" s="216"/>
      <c r="BQ51" s="213">
        <v>45</v>
      </c>
      <c r="BR51" s="214"/>
      <c r="BS51" s="1015"/>
      <c r="BT51" s="1016"/>
      <c r="BU51" s="1016"/>
      <c r="BV51" s="1016"/>
      <c r="BW51" s="1016"/>
      <c r="BX51" s="1016"/>
      <c r="BY51" s="1016"/>
      <c r="BZ51" s="1016"/>
      <c r="CA51" s="1016"/>
      <c r="CB51" s="1016"/>
      <c r="CC51" s="1016"/>
      <c r="CD51" s="1016"/>
      <c r="CE51" s="1016"/>
      <c r="CF51" s="1016"/>
      <c r="CG51" s="1017"/>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7"/>
    </row>
    <row r="52" spans="1:131" s="198" customFormat="1" ht="26.25" customHeight="1">
      <c r="A52" s="212">
        <v>25</v>
      </c>
      <c r="B52" s="1038"/>
      <c r="C52" s="1039"/>
      <c r="D52" s="1039"/>
      <c r="E52" s="1039"/>
      <c r="F52" s="1039"/>
      <c r="G52" s="1039"/>
      <c r="H52" s="1039"/>
      <c r="I52" s="1039"/>
      <c r="J52" s="1039"/>
      <c r="K52" s="1039"/>
      <c r="L52" s="1039"/>
      <c r="M52" s="1039"/>
      <c r="N52" s="1039"/>
      <c r="O52" s="1039"/>
      <c r="P52" s="1040"/>
      <c r="Q52" s="1041"/>
      <c r="R52" s="1024"/>
      <c r="S52" s="1024"/>
      <c r="T52" s="1024"/>
      <c r="U52" s="1024"/>
      <c r="V52" s="1024"/>
      <c r="W52" s="1024"/>
      <c r="X52" s="1024"/>
      <c r="Y52" s="1024"/>
      <c r="Z52" s="1024"/>
      <c r="AA52" s="1024"/>
      <c r="AB52" s="1024"/>
      <c r="AC52" s="1024"/>
      <c r="AD52" s="1024"/>
      <c r="AE52" s="1042"/>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1033"/>
      <c r="BF52" s="1033"/>
      <c r="BG52" s="1033"/>
      <c r="BH52" s="1033"/>
      <c r="BI52" s="1034"/>
      <c r="BJ52" s="203"/>
      <c r="BK52" s="203"/>
      <c r="BL52" s="203"/>
      <c r="BM52" s="203"/>
      <c r="BN52" s="203"/>
      <c r="BO52" s="216"/>
      <c r="BP52" s="216"/>
      <c r="BQ52" s="213">
        <v>46</v>
      </c>
      <c r="BR52" s="214"/>
      <c r="BS52" s="1015"/>
      <c r="BT52" s="1016"/>
      <c r="BU52" s="1016"/>
      <c r="BV52" s="1016"/>
      <c r="BW52" s="1016"/>
      <c r="BX52" s="1016"/>
      <c r="BY52" s="1016"/>
      <c r="BZ52" s="1016"/>
      <c r="CA52" s="1016"/>
      <c r="CB52" s="1016"/>
      <c r="CC52" s="1016"/>
      <c r="CD52" s="1016"/>
      <c r="CE52" s="1016"/>
      <c r="CF52" s="1016"/>
      <c r="CG52" s="1017"/>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7"/>
    </row>
    <row r="53" spans="1:131" s="198" customFormat="1" ht="26.25" customHeight="1">
      <c r="A53" s="212">
        <v>26</v>
      </c>
      <c r="B53" s="1038"/>
      <c r="C53" s="1039"/>
      <c r="D53" s="1039"/>
      <c r="E53" s="1039"/>
      <c r="F53" s="1039"/>
      <c r="G53" s="1039"/>
      <c r="H53" s="1039"/>
      <c r="I53" s="1039"/>
      <c r="J53" s="1039"/>
      <c r="K53" s="1039"/>
      <c r="L53" s="1039"/>
      <c r="M53" s="1039"/>
      <c r="N53" s="1039"/>
      <c r="O53" s="1039"/>
      <c r="P53" s="1040"/>
      <c r="Q53" s="1041"/>
      <c r="R53" s="1024"/>
      <c r="S53" s="1024"/>
      <c r="T53" s="1024"/>
      <c r="U53" s="1024"/>
      <c r="V53" s="1024"/>
      <c r="W53" s="1024"/>
      <c r="X53" s="1024"/>
      <c r="Y53" s="1024"/>
      <c r="Z53" s="1024"/>
      <c r="AA53" s="1024"/>
      <c r="AB53" s="1024"/>
      <c r="AC53" s="1024"/>
      <c r="AD53" s="1024"/>
      <c r="AE53" s="1042"/>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1033"/>
      <c r="BF53" s="1033"/>
      <c r="BG53" s="1033"/>
      <c r="BH53" s="1033"/>
      <c r="BI53" s="1034"/>
      <c r="BJ53" s="203"/>
      <c r="BK53" s="203"/>
      <c r="BL53" s="203"/>
      <c r="BM53" s="203"/>
      <c r="BN53" s="203"/>
      <c r="BO53" s="216"/>
      <c r="BP53" s="216"/>
      <c r="BQ53" s="213">
        <v>47</v>
      </c>
      <c r="BR53" s="214"/>
      <c r="BS53" s="1015"/>
      <c r="BT53" s="1016"/>
      <c r="BU53" s="1016"/>
      <c r="BV53" s="1016"/>
      <c r="BW53" s="1016"/>
      <c r="BX53" s="1016"/>
      <c r="BY53" s="1016"/>
      <c r="BZ53" s="1016"/>
      <c r="CA53" s="1016"/>
      <c r="CB53" s="1016"/>
      <c r="CC53" s="1016"/>
      <c r="CD53" s="1016"/>
      <c r="CE53" s="1016"/>
      <c r="CF53" s="1016"/>
      <c r="CG53" s="1017"/>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7"/>
    </row>
    <row r="54" spans="1:131" s="198" customFormat="1" ht="26.25" customHeight="1">
      <c r="A54" s="212">
        <v>27</v>
      </c>
      <c r="B54" s="1038"/>
      <c r="C54" s="1039"/>
      <c r="D54" s="1039"/>
      <c r="E54" s="1039"/>
      <c r="F54" s="1039"/>
      <c r="G54" s="1039"/>
      <c r="H54" s="1039"/>
      <c r="I54" s="1039"/>
      <c r="J54" s="1039"/>
      <c r="K54" s="1039"/>
      <c r="L54" s="1039"/>
      <c r="M54" s="1039"/>
      <c r="N54" s="1039"/>
      <c r="O54" s="1039"/>
      <c r="P54" s="1040"/>
      <c r="Q54" s="1041"/>
      <c r="R54" s="1024"/>
      <c r="S54" s="1024"/>
      <c r="T54" s="1024"/>
      <c r="U54" s="1024"/>
      <c r="V54" s="1024"/>
      <c r="W54" s="1024"/>
      <c r="X54" s="1024"/>
      <c r="Y54" s="1024"/>
      <c r="Z54" s="1024"/>
      <c r="AA54" s="1024"/>
      <c r="AB54" s="1024"/>
      <c r="AC54" s="1024"/>
      <c r="AD54" s="1024"/>
      <c r="AE54" s="1042"/>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1033"/>
      <c r="BF54" s="1033"/>
      <c r="BG54" s="1033"/>
      <c r="BH54" s="1033"/>
      <c r="BI54" s="1034"/>
      <c r="BJ54" s="203"/>
      <c r="BK54" s="203"/>
      <c r="BL54" s="203"/>
      <c r="BM54" s="203"/>
      <c r="BN54" s="203"/>
      <c r="BO54" s="216"/>
      <c r="BP54" s="216"/>
      <c r="BQ54" s="213">
        <v>48</v>
      </c>
      <c r="BR54" s="214"/>
      <c r="BS54" s="1015"/>
      <c r="BT54" s="1016"/>
      <c r="BU54" s="1016"/>
      <c r="BV54" s="1016"/>
      <c r="BW54" s="1016"/>
      <c r="BX54" s="1016"/>
      <c r="BY54" s="1016"/>
      <c r="BZ54" s="1016"/>
      <c r="CA54" s="1016"/>
      <c r="CB54" s="1016"/>
      <c r="CC54" s="1016"/>
      <c r="CD54" s="1016"/>
      <c r="CE54" s="1016"/>
      <c r="CF54" s="1016"/>
      <c r="CG54" s="1017"/>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7"/>
    </row>
    <row r="55" spans="1:131" s="198" customFormat="1" ht="26.25" customHeight="1">
      <c r="A55" s="212">
        <v>28</v>
      </c>
      <c r="B55" s="1038"/>
      <c r="C55" s="1039"/>
      <c r="D55" s="1039"/>
      <c r="E55" s="1039"/>
      <c r="F55" s="1039"/>
      <c r="G55" s="1039"/>
      <c r="H55" s="1039"/>
      <c r="I55" s="1039"/>
      <c r="J55" s="1039"/>
      <c r="K55" s="1039"/>
      <c r="L55" s="1039"/>
      <c r="M55" s="1039"/>
      <c r="N55" s="1039"/>
      <c r="O55" s="1039"/>
      <c r="P55" s="1040"/>
      <c r="Q55" s="1041"/>
      <c r="R55" s="1024"/>
      <c r="S55" s="1024"/>
      <c r="T55" s="1024"/>
      <c r="U55" s="1024"/>
      <c r="V55" s="1024"/>
      <c r="W55" s="1024"/>
      <c r="X55" s="1024"/>
      <c r="Y55" s="1024"/>
      <c r="Z55" s="1024"/>
      <c r="AA55" s="1024"/>
      <c r="AB55" s="1024"/>
      <c r="AC55" s="1024"/>
      <c r="AD55" s="1024"/>
      <c r="AE55" s="1042"/>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1033"/>
      <c r="BF55" s="1033"/>
      <c r="BG55" s="1033"/>
      <c r="BH55" s="1033"/>
      <c r="BI55" s="1034"/>
      <c r="BJ55" s="203"/>
      <c r="BK55" s="203"/>
      <c r="BL55" s="203"/>
      <c r="BM55" s="203"/>
      <c r="BN55" s="203"/>
      <c r="BO55" s="216"/>
      <c r="BP55" s="216"/>
      <c r="BQ55" s="213">
        <v>49</v>
      </c>
      <c r="BR55" s="214"/>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7"/>
    </row>
    <row r="56" spans="1:131" s="198" customFormat="1" ht="26.25" customHeight="1">
      <c r="A56" s="212">
        <v>29</v>
      </c>
      <c r="B56" s="1038"/>
      <c r="C56" s="1039"/>
      <c r="D56" s="1039"/>
      <c r="E56" s="1039"/>
      <c r="F56" s="1039"/>
      <c r="G56" s="1039"/>
      <c r="H56" s="1039"/>
      <c r="I56" s="1039"/>
      <c r="J56" s="1039"/>
      <c r="K56" s="1039"/>
      <c r="L56" s="1039"/>
      <c r="M56" s="1039"/>
      <c r="N56" s="1039"/>
      <c r="O56" s="1039"/>
      <c r="P56" s="1040"/>
      <c r="Q56" s="1041"/>
      <c r="R56" s="1024"/>
      <c r="S56" s="1024"/>
      <c r="T56" s="1024"/>
      <c r="U56" s="1024"/>
      <c r="V56" s="1024"/>
      <c r="W56" s="1024"/>
      <c r="X56" s="1024"/>
      <c r="Y56" s="1024"/>
      <c r="Z56" s="1024"/>
      <c r="AA56" s="1024"/>
      <c r="AB56" s="1024"/>
      <c r="AC56" s="1024"/>
      <c r="AD56" s="1024"/>
      <c r="AE56" s="1042"/>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1033"/>
      <c r="BF56" s="1033"/>
      <c r="BG56" s="1033"/>
      <c r="BH56" s="1033"/>
      <c r="BI56" s="1034"/>
      <c r="BJ56" s="203"/>
      <c r="BK56" s="203"/>
      <c r="BL56" s="203"/>
      <c r="BM56" s="203"/>
      <c r="BN56" s="203"/>
      <c r="BO56" s="216"/>
      <c r="BP56" s="216"/>
      <c r="BQ56" s="213">
        <v>50</v>
      </c>
      <c r="BR56" s="214"/>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7"/>
    </row>
    <row r="57" spans="1:131" s="198" customFormat="1" ht="26.25" customHeight="1">
      <c r="A57" s="212">
        <v>30</v>
      </c>
      <c r="B57" s="1038"/>
      <c r="C57" s="1039"/>
      <c r="D57" s="1039"/>
      <c r="E57" s="1039"/>
      <c r="F57" s="1039"/>
      <c r="G57" s="1039"/>
      <c r="H57" s="1039"/>
      <c r="I57" s="1039"/>
      <c r="J57" s="1039"/>
      <c r="K57" s="1039"/>
      <c r="L57" s="1039"/>
      <c r="M57" s="1039"/>
      <c r="N57" s="1039"/>
      <c r="O57" s="1039"/>
      <c r="P57" s="1040"/>
      <c r="Q57" s="1041"/>
      <c r="R57" s="1024"/>
      <c r="S57" s="1024"/>
      <c r="T57" s="1024"/>
      <c r="U57" s="1024"/>
      <c r="V57" s="1024"/>
      <c r="W57" s="1024"/>
      <c r="X57" s="1024"/>
      <c r="Y57" s="1024"/>
      <c r="Z57" s="1024"/>
      <c r="AA57" s="1024"/>
      <c r="AB57" s="1024"/>
      <c r="AC57" s="1024"/>
      <c r="AD57" s="1024"/>
      <c r="AE57" s="1042"/>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1033"/>
      <c r="BF57" s="1033"/>
      <c r="BG57" s="1033"/>
      <c r="BH57" s="1033"/>
      <c r="BI57" s="1034"/>
      <c r="BJ57" s="203"/>
      <c r="BK57" s="203"/>
      <c r="BL57" s="203"/>
      <c r="BM57" s="203"/>
      <c r="BN57" s="203"/>
      <c r="BO57" s="216"/>
      <c r="BP57" s="216"/>
      <c r="BQ57" s="213">
        <v>51</v>
      </c>
      <c r="BR57" s="214"/>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7"/>
    </row>
    <row r="58" spans="1:131" s="198" customFormat="1" ht="26.25" customHeight="1">
      <c r="A58" s="212">
        <v>31</v>
      </c>
      <c r="B58" s="1038"/>
      <c r="C58" s="1039"/>
      <c r="D58" s="1039"/>
      <c r="E58" s="1039"/>
      <c r="F58" s="1039"/>
      <c r="G58" s="1039"/>
      <c r="H58" s="1039"/>
      <c r="I58" s="1039"/>
      <c r="J58" s="1039"/>
      <c r="K58" s="1039"/>
      <c r="L58" s="1039"/>
      <c r="M58" s="1039"/>
      <c r="N58" s="1039"/>
      <c r="O58" s="1039"/>
      <c r="P58" s="1040"/>
      <c r="Q58" s="1041"/>
      <c r="R58" s="1024"/>
      <c r="S58" s="1024"/>
      <c r="T58" s="1024"/>
      <c r="U58" s="1024"/>
      <c r="V58" s="1024"/>
      <c r="W58" s="1024"/>
      <c r="X58" s="1024"/>
      <c r="Y58" s="1024"/>
      <c r="Z58" s="1024"/>
      <c r="AA58" s="1024"/>
      <c r="AB58" s="1024"/>
      <c r="AC58" s="1024"/>
      <c r="AD58" s="1024"/>
      <c r="AE58" s="1042"/>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1033"/>
      <c r="BF58" s="1033"/>
      <c r="BG58" s="1033"/>
      <c r="BH58" s="1033"/>
      <c r="BI58" s="1034"/>
      <c r="BJ58" s="203"/>
      <c r="BK58" s="203"/>
      <c r="BL58" s="203"/>
      <c r="BM58" s="203"/>
      <c r="BN58" s="203"/>
      <c r="BO58" s="216"/>
      <c r="BP58" s="216"/>
      <c r="BQ58" s="213">
        <v>52</v>
      </c>
      <c r="BR58" s="214"/>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7"/>
    </row>
    <row r="59" spans="1:131" s="198" customFormat="1" ht="26.25" customHeight="1">
      <c r="A59" s="212">
        <v>32</v>
      </c>
      <c r="B59" s="1038"/>
      <c r="C59" s="1039"/>
      <c r="D59" s="1039"/>
      <c r="E59" s="1039"/>
      <c r="F59" s="1039"/>
      <c r="G59" s="1039"/>
      <c r="H59" s="1039"/>
      <c r="I59" s="1039"/>
      <c r="J59" s="1039"/>
      <c r="K59" s="1039"/>
      <c r="L59" s="1039"/>
      <c r="M59" s="1039"/>
      <c r="N59" s="1039"/>
      <c r="O59" s="1039"/>
      <c r="P59" s="1040"/>
      <c r="Q59" s="1041"/>
      <c r="R59" s="1024"/>
      <c r="S59" s="1024"/>
      <c r="T59" s="1024"/>
      <c r="U59" s="1024"/>
      <c r="V59" s="1024"/>
      <c r="W59" s="1024"/>
      <c r="X59" s="1024"/>
      <c r="Y59" s="1024"/>
      <c r="Z59" s="1024"/>
      <c r="AA59" s="1024"/>
      <c r="AB59" s="1024"/>
      <c r="AC59" s="1024"/>
      <c r="AD59" s="1024"/>
      <c r="AE59" s="1042"/>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1033"/>
      <c r="BF59" s="1033"/>
      <c r="BG59" s="1033"/>
      <c r="BH59" s="1033"/>
      <c r="BI59" s="1034"/>
      <c r="BJ59" s="203"/>
      <c r="BK59" s="203"/>
      <c r="BL59" s="203"/>
      <c r="BM59" s="203"/>
      <c r="BN59" s="203"/>
      <c r="BO59" s="216"/>
      <c r="BP59" s="216"/>
      <c r="BQ59" s="213">
        <v>53</v>
      </c>
      <c r="BR59" s="214"/>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7"/>
    </row>
    <row r="60" spans="1:131" s="198" customFormat="1" ht="26.25" customHeight="1">
      <c r="A60" s="212">
        <v>33</v>
      </c>
      <c r="B60" s="1038"/>
      <c r="C60" s="1039"/>
      <c r="D60" s="1039"/>
      <c r="E60" s="1039"/>
      <c r="F60" s="1039"/>
      <c r="G60" s="1039"/>
      <c r="H60" s="1039"/>
      <c r="I60" s="1039"/>
      <c r="J60" s="1039"/>
      <c r="K60" s="1039"/>
      <c r="L60" s="1039"/>
      <c r="M60" s="1039"/>
      <c r="N60" s="1039"/>
      <c r="O60" s="1039"/>
      <c r="P60" s="1040"/>
      <c r="Q60" s="1041"/>
      <c r="R60" s="1024"/>
      <c r="S60" s="1024"/>
      <c r="T60" s="1024"/>
      <c r="U60" s="1024"/>
      <c r="V60" s="1024"/>
      <c r="W60" s="1024"/>
      <c r="X60" s="1024"/>
      <c r="Y60" s="1024"/>
      <c r="Z60" s="1024"/>
      <c r="AA60" s="1024"/>
      <c r="AB60" s="1024"/>
      <c r="AC60" s="1024"/>
      <c r="AD60" s="1024"/>
      <c r="AE60" s="1042"/>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1033"/>
      <c r="BF60" s="1033"/>
      <c r="BG60" s="1033"/>
      <c r="BH60" s="1033"/>
      <c r="BI60" s="1034"/>
      <c r="BJ60" s="203"/>
      <c r="BK60" s="203"/>
      <c r="BL60" s="203"/>
      <c r="BM60" s="203"/>
      <c r="BN60" s="203"/>
      <c r="BO60" s="216"/>
      <c r="BP60" s="216"/>
      <c r="BQ60" s="213">
        <v>54</v>
      </c>
      <c r="BR60" s="214"/>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7"/>
    </row>
    <row r="61" spans="1:131" s="198" customFormat="1" ht="26.25" customHeight="1" thickBot="1">
      <c r="A61" s="212">
        <v>34</v>
      </c>
      <c r="B61" s="1038"/>
      <c r="C61" s="1039"/>
      <c r="D61" s="1039"/>
      <c r="E61" s="1039"/>
      <c r="F61" s="1039"/>
      <c r="G61" s="1039"/>
      <c r="H61" s="1039"/>
      <c r="I61" s="1039"/>
      <c r="J61" s="1039"/>
      <c r="K61" s="1039"/>
      <c r="L61" s="1039"/>
      <c r="M61" s="1039"/>
      <c r="N61" s="1039"/>
      <c r="O61" s="1039"/>
      <c r="P61" s="1040"/>
      <c r="Q61" s="1041"/>
      <c r="R61" s="1024"/>
      <c r="S61" s="1024"/>
      <c r="T61" s="1024"/>
      <c r="U61" s="1024"/>
      <c r="V61" s="1024"/>
      <c r="W61" s="1024"/>
      <c r="X61" s="1024"/>
      <c r="Y61" s="1024"/>
      <c r="Z61" s="1024"/>
      <c r="AA61" s="1024"/>
      <c r="AB61" s="1024"/>
      <c r="AC61" s="1024"/>
      <c r="AD61" s="1024"/>
      <c r="AE61" s="1042"/>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1033"/>
      <c r="BF61" s="1033"/>
      <c r="BG61" s="1033"/>
      <c r="BH61" s="1033"/>
      <c r="BI61" s="1034"/>
      <c r="BJ61" s="203"/>
      <c r="BK61" s="203"/>
      <c r="BL61" s="203"/>
      <c r="BM61" s="203"/>
      <c r="BN61" s="203"/>
      <c r="BO61" s="216"/>
      <c r="BP61" s="216"/>
      <c r="BQ61" s="213">
        <v>55</v>
      </c>
      <c r="BR61" s="214"/>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7"/>
    </row>
    <row r="62" spans="1:131" s="198" customFormat="1" ht="26.25" customHeight="1">
      <c r="A62" s="212">
        <v>35</v>
      </c>
      <c r="B62" s="1038"/>
      <c r="C62" s="1039"/>
      <c r="D62" s="1039"/>
      <c r="E62" s="1039"/>
      <c r="F62" s="1039"/>
      <c r="G62" s="1039"/>
      <c r="H62" s="1039"/>
      <c r="I62" s="1039"/>
      <c r="J62" s="1039"/>
      <c r="K62" s="1039"/>
      <c r="L62" s="1039"/>
      <c r="M62" s="1039"/>
      <c r="N62" s="1039"/>
      <c r="O62" s="1039"/>
      <c r="P62" s="1040"/>
      <c r="Q62" s="1041"/>
      <c r="R62" s="1024"/>
      <c r="S62" s="1024"/>
      <c r="T62" s="1024"/>
      <c r="U62" s="1024"/>
      <c r="V62" s="1024"/>
      <c r="W62" s="1024"/>
      <c r="X62" s="1024"/>
      <c r="Y62" s="1024"/>
      <c r="Z62" s="1024"/>
      <c r="AA62" s="1024"/>
      <c r="AB62" s="1024"/>
      <c r="AC62" s="1024"/>
      <c r="AD62" s="1024"/>
      <c r="AE62" s="1042"/>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1033"/>
      <c r="BF62" s="1033"/>
      <c r="BG62" s="1033"/>
      <c r="BH62" s="1033"/>
      <c r="BI62" s="1034"/>
      <c r="BJ62" s="1035" t="s">
        <v>389</v>
      </c>
      <c r="BK62" s="1036"/>
      <c r="BL62" s="1036"/>
      <c r="BM62" s="1036"/>
      <c r="BN62" s="1037"/>
      <c r="BO62" s="216"/>
      <c r="BP62" s="216"/>
      <c r="BQ62" s="213">
        <v>56</v>
      </c>
      <c r="BR62" s="214"/>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9"/>
      <c r="AF63" s="1030">
        <v>1671</v>
      </c>
      <c r="AG63" s="955"/>
      <c r="AH63" s="955"/>
      <c r="AI63" s="955"/>
      <c r="AJ63" s="1031"/>
      <c r="AK63" s="1032"/>
      <c r="AL63" s="959"/>
      <c r="AM63" s="959"/>
      <c r="AN63" s="959"/>
      <c r="AO63" s="959"/>
      <c r="AP63" s="955">
        <f>+AP31+AP32+AP33</f>
        <v>11662</v>
      </c>
      <c r="AQ63" s="955"/>
      <c r="AR63" s="955"/>
      <c r="AS63" s="955"/>
      <c r="AT63" s="955"/>
      <c r="AU63" s="955">
        <f>+AU31+AU32+AU33</f>
        <v>7686</v>
      </c>
      <c r="AV63" s="955"/>
      <c r="AW63" s="955"/>
      <c r="AX63" s="955"/>
      <c r="AY63" s="955"/>
      <c r="AZ63" s="1026"/>
      <c r="BA63" s="1026"/>
      <c r="BB63" s="1026"/>
      <c r="BC63" s="1026"/>
      <c r="BD63" s="1026"/>
      <c r="BE63" s="956"/>
      <c r="BF63" s="956"/>
      <c r="BG63" s="956"/>
      <c r="BH63" s="956"/>
      <c r="BI63" s="957"/>
      <c r="BJ63" s="1027" t="s">
        <v>391</v>
      </c>
      <c r="BK63" s="947"/>
      <c r="BL63" s="947"/>
      <c r="BM63" s="947"/>
      <c r="BN63" s="1028"/>
      <c r="BO63" s="216"/>
      <c r="BP63" s="216"/>
      <c r="BQ63" s="213">
        <v>57</v>
      </c>
      <c r="BR63" s="214"/>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7"/>
    </row>
    <row r="66" spans="1:131" s="198" customFormat="1" ht="26.25" customHeight="1">
      <c r="A66" s="996" t="s">
        <v>393</v>
      </c>
      <c r="B66" s="997"/>
      <c r="C66" s="997"/>
      <c r="D66" s="997"/>
      <c r="E66" s="997"/>
      <c r="F66" s="997"/>
      <c r="G66" s="997"/>
      <c r="H66" s="997"/>
      <c r="I66" s="997"/>
      <c r="J66" s="997"/>
      <c r="K66" s="997"/>
      <c r="L66" s="997"/>
      <c r="M66" s="997"/>
      <c r="N66" s="997"/>
      <c r="O66" s="997"/>
      <c r="P66" s="998"/>
      <c r="Q66" s="1002" t="s">
        <v>394</v>
      </c>
      <c r="R66" s="1003"/>
      <c r="S66" s="1003"/>
      <c r="T66" s="1003"/>
      <c r="U66" s="1004"/>
      <c r="V66" s="1002" t="s">
        <v>395</v>
      </c>
      <c r="W66" s="1003"/>
      <c r="X66" s="1003"/>
      <c r="Y66" s="1003"/>
      <c r="Z66" s="1004"/>
      <c r="AA66" s="1002" t="s">
        <v>396</v>
      </c>
      <c r="AB66" s="1003"/>
      <c r="AC66" s="1003"/>
      <c r="AD66" s="1003"/>
      <c r="AE66" s="1004"/>
      <c r="AF66" s="1008" t="s">
        <v>397</v>
      </c>
      <c r="AG66" s="1009"/>
      <c r="AH66" s="1009"/>
      <c r="AI66" s="1009"/>
      <c r="AJ66" s="1010"/>
      <c r="AK66" s="1002" t="s">
        <v>398</v>
      </c>
      <c r="AL66" s="997"/>
      <c r="AM66" s="997"/>
      <c r="AN66" s="997"/>
      <c r="AO66" s="998"/>
      <c r="AP66" s="1002" t="s">
        <v>399</v>
      </c>
      <c r="AQ66" s="1003"/>
      <c r="AR66" s="1003"/>
      <c r="AS66" s="1003"/>
      <c r="AT66" s="1004"/>
      <c r="AU66" s="1002" t="s">
        <v>400</v>
      </c>
      <c r="AV66" s="1003"/>
      <c r="AW66" s="1003"/>
      <c r="AX66" s="1003"/>
      <c r="AY66" s="1004"/>
      <c r="AZ66" s="1002" t="s">
        <v>356</v>
      </c>
      <c r="BA66" s="1003"/>
      <c r="BB66" s="1003"/>
      <c r="BC66" s="1003"/>
      <c r="BD66" s="1018"/>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5" t="s">
        <v>546</v>
      </c>
      <c r="C68" s="986"/>
      <c r="D68" s="986"/>
      <c r="E68" s="986"/>
      <c r="F68" s="986"/>
      <c r="G68" s="986"/>
      <c r="H68" s="986"/>
      <c r="I68" s="986"/>
      <c r="J68" s="986"/>
      <c r="K68" s="986"/>
      <c r="L68" s="986"/>
      <c r="M68" s="986"/>
      <c r="N68" s="986"/>
      <c r="O68" s="986"/>
      <c r="P68" s="987"/>
      <c r="Q68" s="988">
        <v>300</v>
      </c>
      <c r="R68" s="989"/>
      <c r="S68" s="989"/>
      <c r="T68" s="989"/>
      <c r="U68" s="989"/>
      <c r="V68" s="989">
        <v>225</v>
      </c>
      <c r="W68" s="989"/>
      <c r="X68" s="989"/>
      <c r="Y68" s="989"/>
      <c r="Z68" s="989"/>
      <c r="AA68" s="989">
        <v>74</v>
      </c>
      <c r="AB68" s="989"/>
      <c r="AC68" s="989"/>
      <c r="AD68" s="989"/>
      <c r="AE68" s="989"/>
      <c r="AF68" s="989">
        <v>74</v>
      </c>
      <c r="AG68" s="989"/>
      <c r="AH68" s="989"/>
      <c r="AI68" s="989"/>
      <c r="AJ68" s="989"/>
      <c r="AK68" s="980" t="s">
        <v>545</v>
      </c>
      <c r="AL68" s="981"/>
      <c r="AM68" s="981"/>
      <c r="AN68" s="981"/>
      <c r="AO68" s="982"/>
      <c r="AP68" s="980" t="s">
        <v>545</v>
      </c>
      <c r="AQ68" s="981"/>
      <c r="AR68" s="981"/>
      <c r="AS68" s="981"/>
      <c r="AT68" s="982"/>
      <c r="AU68" s="980" t="s">
        <v>545</v>
      </c>
      <c r="AV68" s="981"/>
      <c r="AW68" s="981"/>
      <c r="AX68" s="981"/>
      <c r="AY68" s="982"/>
      <c r="AZ68" s="983"/>
      <c r="BA68" s="983"/>
      <c r="BB68" s="983"/>
      <c r="BC68" s="983"/>
      <c r="BD68" s="984"/>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4" t="s">
        <v>559</v>
      </c>
      <c r="C69" s="975"/>
      <c r="D69" s="975"/>
      <c r="E69" s="975"/>
      <c r="F69" s="975"/>
      <c r="G69" s="975"/>
      <c r="H69" s="975"/>
      <c r="I69" s="975"/>
      <c r="J69" s="975"/>
      <c r="K69" s="975"/>
      <c r="L69" s="975"/>
      <c r="M69" s="975"/>
      <c r="N69" s="975"/>
      <c r="O69" s="975"/>
      <c r="P69" s="976"/>
      <c r="Q69" s="979">
        <v>63</v>
      </c>
      <c r="R69" s="978"/>
      <c r="S69" s="978"/>
      <c r="T69" s="978"/>
      <c r="U69" s="978"/>
      <c r="V69" s="978">
        <v>4</v>
      </c>
      <c r="W69" s="978"/>
      <c r="X69" s="978"/>
      <c r="Y69" s="978"/>
      <c r="Z69" s="978"/>
      <c r="AA69" s="978">
        <v>59</v>
      </c>
      <c r="AB69" s="978"/>
      <c r="AC69" s="978"/>
      <c r="AD69" s="978"/>
      <c r="AE69" s="978"/>
      <c r="AF69" s="978">
        <v>59</v>
      </c>
      <c r="AG69" s="978"/>
      <c r="AH69" s="978"/>
      <c r="AI69" s="978"/>
      <c r="AJ69" s="978"/>
      <c r="AK69" s="978">
        <v>63</v>
      </c>
      <c r="AL69" s="978"/>
      <c r="AM69" s="978"/>
      <c r="AN69" s="978"/>
      <c r="AO69" s="978"/>
      <c r="AP69" s="978" t="s">
        <v>545</v>
      </c>
      <c r="AQ69" s="978"/>
      <c r="AR69" s="978"/>
      <c r="AS69" s="978"/>
      <c r="AT69" s="978"/>
      <c r="AU69" s="978" t="s">
        <v>545</v>
      </c>
      <c r="AV69" s="978"/>
      <c r="AW69" s="978"/>
      <c r="AX69" s="978"/>
      <c r="AY69" s="978"/>
      <c r="AZ69" s="972"/>
      <c r="BA69" s="972"/>
      <c r="BB69" s="972"/>
      <c r="BC69" s="972"/>
      <c r="BD69" s="973"/>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4" t="s">
        <v>547</v>
      </c>
      <c r="C70" s="975"/>
      <c r="D70" s="975"/>
      <c r="E70" s="975"/>
      <c r="F70" s="975"/>
      <c r="G70" s="975"/>
      <c r="H70" s="975"/>
      <c r="I70" s="975"/>
      <c r="J70" s="975"/>
      <c r="K70" s="975"/>
      <c r="L70" s="975"/>
      <c r="M70" s="975"/>
      <c r="N70" s="975"/>
      <c r="O70" s="975"/>
      <c r="P70" s="976"/>
      <c r="Q70" s="977">
        <v>420</v>
      </c>
      <c r="R70" s="970"/>
      <c r="S70" s="970"/>
      <c r="T70" s="970"/>
      <c r="U70" s="971"/>
      <c r="V70" s="969">
        <v>405</v>
      </c>
      <c r="W70" s="970"/>
      <c r="X70" s="970"/>
      <c r="Y70" s="970"/>
      <c r="Z70" s="971"/>
      <c r="AA70" s="969">
        <v>14</v>
      </c>
      <c r="AB70" s="970"/>
      <c r="AC70" s="970"/>
      <c r="AD70" s="970"/>
      <c r="AE70" s="971"/>
      <c r="AF70" s="969">
        <v>14</v>
      </c>
      <c r="AG70" s="970"/>
      <c r="AH70" s="970"/>
      <c r="AI70" s="970"/>
      <c r="AJ70" s="971"/>
      <c r="AK70" s="969">
        <v>82</v>
      </c>
      <c r="AL70" s="970"/>
      <c r="AM70" s="970"/>
      <c r="AN70" s="970"/>
      <c r="AO70" s="971"/>
      <c r="AP70" s="969" t="s">
        <v>545</v>
      </c>
      <c r="AQ70" s="970"/>
      <c r="AR70" s="970"/>
      <c r="AS70" s="970"/>
      <c r="AT70" s="971"/>
      <c r="AU70" s="969" t="s">
        <v>545</v>
      </c>
      <c r="AV70" s="970"/>
      <c r="AW70" s="970"/>
      <c r="AX70" s="970"/>
      <c r="AY70" s="971"/>
      <c r="AZ70" s="1190"/>
      <c r="BA70" s="1191"/>
      <c r="BB70" s="1191"/>
      <c r="BC70" s="1191"/>
      <c r="BD70" s="1192"/>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4" t="s">
        <v>548</v>
      </c>
      <c r="C71" s="975"/>
      <c r="D71" s="975"/>
      <c r="E71" s="975"/>
      <c r="F71" s="975"/>
      <c r="G71" s="975"/>
      <c r="H71" s="975"/>
      <c r="I71" s="975"/>
      <c r="J71" s="975"/>
      <c r="K71" s="975"/>
      <c r="L71" s="975"/>
      <c r="M71" s="975"/>
      <c r="N71" s="975"/>
      <c r="O71" s="975"/>
      <c r="P71" s="976"/>
      <c r="Q71" s="977">
        <v>6565</v>
      </c>
      <c r="R71" s="970"/>
      <c r="S71" s="970"/>
      <c r="T71" s="970"/>
      <c r="U71" s="971"/>
      <c r="V71" s="969">
        <v>6261</v>
      </c>
      <c r="W71" s="970"/>
      <c r="X71" s="970"/>
      <c r="Y71" s="970"/>
      <c r="Z71" s="971"/>
      <c r="AA71" s="969">
        <v>304</v>
      </c>
      <c r="AB71" s="970"/>
      <c r="AC71" s="970"/>
      <c r="AD71" s="970"/>
      <c r="AE71" s="971"/>
      <c r="AF71" s="969">
        <v>304</v>
      </c>
      <c r="AG71" s="970"/>
      <c r="AH71" s="970"/>
      <c r="AI71" s="970"/>
      <c r="AJ71" s="971"/>
      <c r="AK71" s="969">
        <v>16</v>
      </c>
      <c r="AL71" s="970"/>
      <c r="AM71" s="970"/>
      <c r="AN71" s="970"/>
      <c r="AO71" s="971"/>
      <c r="AP71" s="969" t="s">
        <v>545</v>
      </c>
      <c r="AQ71" s="970"/>
      <c r="AR71" s="970"/>
      <c r="AS71" s="970"/>
      <c r="AT71" s="971"/>
      <c r="AU71" s="969" t="s">
        <v>545</v>
      </c>
      <c r="AV71" s="970"/>
      <c r="AW71" s="970"/>
      <c r="AX71" s="970"/>
      <c r="AY71" s="971"/>
      <c r="AZ71" s="1190"/>
      <c r="BA71" s="1191"/>
      <c r="BB71" s="1191"/>
      <c r="BC71" s="1191"/>
      <c r="BD71" s="1192"/>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4" t="s">
        <v>560</v>
      </c>
      <c r="C72" s="975"/>
      <c r="D72" s="975"/>
      <c r="E72" s="975"/>
      <c r="F72" s="975"/>
      <c r="G72" s="975"/>
      <c r="H72" s="975"/>
      <c r="I72" s="975"/>
      <c r="J72" s="975"/>
      <c r="K72" s="975"/>
      <c r="L72" s="975"/>
      <c r="M72" s="975"/>
      <c r="N72" s="975"/>
      <c r="O72" s="975"/>
      <c r="P72" s="976"/>
      <c r="Q72" s="977">
        <v>66</v>
      </c>
      <c r="R72" s="970"/>
      <c r="S72" s="970"/>
      <c r="T72" s="970"/>
      <c r="U72" s="971"/>
      <c r="V72" s="969">
        <v>65</v>
      </c>
      <c r="W72" s="970"/>
      <c r="X72" s="970"/>
      <c r="Y72" s="970"/>
      <c r="Z72" s="971"/>
      <c r="AA72" s="969">
        <v>1</v>
      </c>
      <c r="AB72" s="970"/>
      <c r="AC72" s="970"/>
      <c r="AD72" s="970"/>
      <c r="AE72" s="971"/>
      <c r="AF72" s="969">
        <v>1</v>
      </c>
      <c r="AG72" s="970"/>
      <c r="AH72" s="970"/>
      <c r="AI72" s="970"/>
      <c r="AJ72" s="971"/>
      <c r="AK72" s="969" t="s">
        <v>545</v>
      </c>
      <c r="AL72" s="970"/>
      <c r="AM72" s="970"/>
      <c r="AN72" s="970"/>
      <c r="AO72" s="971"/>
      <c r="AP72" s="969" t="s">
        <v>545</v>
      </c>
      <c r="AQ72" s="970"/>
      <c r="AR72" s="970"/>
      <c r="AS72" s="970"/>
      <c r="AT72" s="971"/>
      <c r="AU72" s="969" t="s">
        <v>545</v>
      </c>
      <c r="AV72" s="970"/>
      <c r="AW72" s="970"/>
      <c r="AX72" s="970"/>
      <c r="AY72" s="971"/>
      <c r="AZ72" s="1190"/>
      <c r="BA72" s="1191"/>
      <c r="BB72" s="1191"/>
      <c r="BC72" s="1191"/>
      <c r="BD72" s="1192"/>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4" t="s">
        <v>549</v>
      </c>
      <c r="C73" s="975"/>
      <c r="D73" s="975"/>
      <c r="E73" s="975"/>
      <c r="F73" s="975"/>
      <c r="G73" s="975"/>
      <c r="H73" s="975"/>
      <c r="I73" s="975"/>
      <c r="J73" s="975"/>
      <c r="K73" s="975"/>
      <c r="L73" s="975"/>
      <c r="M73" s="975"/>
      <c r="N73" s="975"/>
      <c r="O73" s="975"/>
      <c r="P73" s="976"/>
      <c r="Q73" s="977">
        <v>64</v>
      </c>
      <c r="R73" s="970"/>
      <c r="S73" s="970"/>
      <c r="T73" s="970"/>
      <c r="U73" s="971"/>
      <c r="V73" s="969">
        <v>64</v>
      </c>
      <c r="W73" s="970"/>
      <c r="X73" s="970"/>
      <c r="Y73" s="970"/>
      <c r="Z73" s="971"/>
      <c r="AA73" s="969">
        <v>1</v>
      </c>
      <c r="AB73" s="970"/>
      <c r="AC73" s="970"/>
      <c r="AD73" s="970"/>
      <c r="AE73" s="971"/>
      <c r="AF73" s="969">
        <v>1</v>
      </c>
      <c r="AG73" s="970"/>
      <c r="AH73" s="970"/>
      <c r="AI73" s="970"/>
      <c r="AJ73" s="971"/>
      <c r="AK73" s="969" t="s">
        <v>545</v>
      </c>
      <c r="AL73" s="970"/>
      <c r="AM73" s="970"/>
      <c r="AN73" s="970"/>
      <c r="AO73" s="971"/>
      <c r="AP73" s="969" t="s">
        <v>545</v>
      </c>
      <c r="AQ73" s="970"/>
      <c r="AR73" s="970"/>
      <c r="AS73" s="970"/>
      <c r="AT73" s="971"/>
      <c r="AU73" s="969" t="s">
        <v>545</v>
      </c>
      <c r="AV73" s="970"/>
      <c r="AW73" s="970"/>
      <c r="AX73" s="970"/>
      <c r="AY73" s="971"/>
      <c r="AZ73" s="1190"/>
      <c r="BA73" s="1191"/>
      <c r="BB73" s="1191"/>
      <c r="BC73" s="1191"/>
      <c r="BD73" s="1192"/>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4" t="s">
        <v>550</v>
      </c>
      <c r="C74" s="975"/>
      <c r="D74" s="975"/>
      <c r="E74" s="975"/>
      <c r="F74" s="975"/>
      <c r="G74" s="975"/>
      <c r="H74" s="975"/>
      <c r="I74" s="975"/>
      <c r="J74" s="975"/>
      <c r="K74" s="975"/>
      <c r="L74" s="975"/>
      <c r="M74" s="975"/>
      <c r="N74" s="975"/>
      <c r="O74" s="975"/>
      <c r="P74" s="976"/>
      <c r="Q74" s="977">
        <v>7</v>
      </c>
      <c r="R74" s="970"/>
      <c r="S74" s="970"/>
      <c r="T74" s="970"/>
      <c r="U74" s="971"/>
      <c r="V74" s="969">
        <v>5</v>
      </c>
      <c r="W74" s="970"/>
      <c r="X74" s="970"/>
      <c r="Y74" s="970"/>
      <c r="Z74" s="971"/>
      <c r="AA74" s="969">
        <v>2</v>
      </c>
      <c r="AB74" s="970"/>
      <c r="AC74" s="970"/>
      <c r="AD74" s="970"/>
      <c r="AE74" s="971"/>
      <c r="AF74" s="969">
        <v>2</v>
      </c>
      <c r="AG74" s="970"/>
      <c r="AH74" s="970"/>
      <c r="AI74" s="970"/>
      <c r="AJ74" s="971"/>
      <c r="AK74" s="969" t="s">
        <v>545</v>
      </c>
      <c r="AL74" s="970"/>
      <c r="AM74" s="970"/>
      <c r="AN74" s="970"/>
      <c r="AO74" s="971"/>
      <c r="AP74" s="969" t="s">
        <v>545</v>
      </c>
      <c r="AQ74" s="970"/>
      <c r="AR74" s="970"/>
      <c r="AS74" s="970"/>
      <c r="AT74" s="971"/>
      <c r="AU74" s="969" t="s">
        <v>545</v>
      </c>
      <c r="AV74" s="970"/>
      <c r="AW74" s="970"/>
      <c r="AX74" s="970"/>
      <c r="AY74" s="971"/>
      <c r="AZ74" s="1190"/>
      <c r="BA74" s="1191"/>
      <c r="BB74" s="1191"/>
      <c r="BC74" s="1191"/>
      <c r="BD74" s="1192"/>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4" t="s">
        <v>551</v>
      </c>
      <c r="C75" s="975"/>
      <c r="D75" s="975"/>
      <c r="E75" s="975"/>
      <c r="F75" s="975"/>
      <c r="G75" s="975"/>
      <c r="H75" s="975"/>
      <c r="I75" s="975"/>
      <c r="J75" s="975"/>
      <c r="K75" s="975"/>
      <c r="L75" s="975"/>
      <c r="M75" s="975"/>
      <c r="N75" s="975"/>
      <c r="O75" s="975"/>
      <c r="P75" s="976"/>
      <c r="Q75" s="977">
        <v>4</v>
      </c>
      <c r="R75" s="970"/>
      <c r="S75" s="970"/>
      <c r="T75" s="970"/>
      <c r="U75" s="971"/>
      <c r="V75" s="969">
        <v>2</v>
      </c>
      <c r="W75" s="970"/>
      <c r="X75" s="970"/>
      <c r="Y75" s="970"/>
      <c r="Z75" s="971"/>
      <c r="AA75" s="969">
        <v>3</v>
      </c>
      <c r="AB75" s="970"/>
      <c r="AC75" s="970"/>
      <c r="AD75" s="970"/>
      <c r="AE75" s="971"/>
      <c r="AF75" s="969">
        <v>3</v>
      </c>
      <c r="AG75" s="970"/>
      <c r="AH75" s="970"/>
      <c r="AI75" s="970"/>
      <c r="AJ75" s="971"/>
      <c r="AK75" s="969">
        <v>0</v>
      </c>
      <c r="AL75" s="970"/>
      <c r="AM75" s="970"/>
      <c r="AN75" s="970"/>
      <c r="AO75" s="971"/>
      <c r="AP75" s="969" t="s">
        <v>545</v>
      </c>
      <c r="AQ75" s="970"/>
      <c r="AR75" s="970"/>
      <c r="AS75" s="970"/>
      <c r="AT75" s="971"/>
      <c r="AU75" s="969" t="s">
        <v>545</v>
      </c>
      <c r="AV75" s="970"/>
      <c r="AW75" s="970"/>
      <c r="AX75" s="970"/>
      <c r="AY75" s="971"/>
      <c r="AZ75" s="1190"/>
      <c r="BA75" s="1191"/>
      <c r="BB75" s="1191"/>
      <c r="BC75" s="1191"/>
      <c r="BD75" s="1192"/>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4" t="s">
        <v>552</v>
      </c>
      <c r="C76" s="975"/>
      <c r="D76" s="975"/>
      <c r="E76" s="975"/>
      <c r="F76" s="975"/>
      <c r="G76" s="975"/>
      <c r="H76" s="975"/>
      <c r="I76" s="975"/>
      <c r="J76" s="975"/>
      <c r="K76" s="975"/>
      <c r="L76" s="975"/>
      <c r="M76" s="975"/>
      <c r="N76" s="975"/>
      <c r="O76" s="975"/>
      <c r="P76" s="976"/>
      <c r="Q76" s="977">
        <v>907</v>
      </c>
      <c r="R76" s="970"/>
      <c r="S76" s="970"/>
      <c r="T76" s="970"/>
      <c r="U76" s="971"/>
      <c r="V76" s="969">
        <v>907</v>
      </c>
      <c r="W76" s="970"/>
      <c r="X76" s="970"/>
      <c r="Y76" s="970"/>
      <c r="Z76" s="971"/>
      <c r="AA76" s="969">
        <v>0</v>
      </c>
      <c r="AB76" s="970"/>
      <c r="AC76" s="970"/>
      <c r="AD76" s="970"/>
      <c r="AE76" s="971"/>
      <c r="AF76" s="969">
        <v>0</v>
      </c>
      <c r="AG76" s="970"/>
      <c r="AH76" s="970"/>
      <c r="AI76" s="970"/>
      <c r="AJ76" s="971"/>
      <c r="AK76" s="969" t="s">
        <v>545</v>
      </c>
      <c r="AL76" s="970"/>
      <c r="AM76" s="970"/>
      <c r="AN76" s="970"/>
      <c r="AO76" s="971"/>
      <c r="AP76" s="969">
        <v>1903</v>
      </c>
      <c r="AQ76" s="970"/>
      <c r="AR76" s="970"/>
      <c r="AS76" s="970"/>
      <c r="AT76" s="971"/>
      <c r="AU76" s="969">
        <v>73</v>
      </c>
      <c r="AV76" s="970"/>
      <c r="AW76" s="970"/>
      <c r="AX76" s="970"/>
      <c r="AY76" s="971"/>
      <c r="AZ76" s="1190"/>
      <c r="BA76" s="1191"/>
      <c r="BB76" s="1191"/>
      <c r="BC76" s="1191"/>
      <c r="BD76" s="1192"/>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4" t="s">
        <v>553</v>
      </c>
      <c r="C77" s="975"/>
      <c r="D77" s="975"/>
      <c r="E77" s="975"/>
      <c r="F77" s="975"/>
      <c r="G77" s="975"/>
      <c r="H77" s="975"/>
      <c r="I77" s="975"/>
      <c r="J77" s="975"/>
      <c r="K77" s="975"/>
      <c r="L77" s="975"/>
      <c r="M77" s="975"/>
      <c r="N77" s="975"/>
      <c r="O77" s="975"/>
      <c r="P77" s="976"/>
      <c r="Q77" s="977">
        <v>178</v>
      </c>
      <c r="R77" s="970"/>
      <c r="S77" s="970"/>
      <c r="T77" s="970"/>
      <c r="U77" s="971"/>
      <c r="V77" s="969">
        <v>155</v>
      </c>
      <c r="W77" s="970"/>
      <c r="X77" s="970"/>
      <c r="Y77" s="970"/>
      <c r="Z77" s="971"/>
      <c r="AA77" s="969">
        <v>23</v>
      </c>
      <c r="AB77" s="970"/>
      <c r="AC77" s="970"/>
      <c r="AD77" s="970"/>
      <c r="AE77" s="971"/>
      <c r="AF77" s="969">
        <v>23</v>
      </c>
      <c r="AG77" s="970"/>
      <c r="AH77" s="970"/>
      <c r="AI77" s="970"/>
      <c r="AJ77" s="971"/>
      <c r="AK77" s="969" t="s">
        <v>545</v>
      </c>
      <c r="AL77" s="970"/>
      <c r="AM77" s="970"/>
      <c r="AN77" s="970"/>
      <c r="AO77" s="971"/>
      <c r="AP77" s="969" t="s">
        <v>545</v>
      </c>
      <c r="AQ77" s="970"/>
      <c r="AR77" s="970"/>
      <c r="AS77" s="970"/>
      <c r="AT77" s="971"/>
      <c r="AU77" s="969" t="s">
        <v>545</v>
      </c>
      <c r="AV77" s="970"/>
      <c r="AW77" s="970"/>
      <c r="AX77" s="970"/>
      <c r="AY77" s="971"/>
      <c r="AZ77" s="972"/>
      <c r="BA77" s="972"/>
      <c r="BB77" s="972"/>
      <c r="BC77" s="972"/>
      <c r="BD77" s="973"/>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4" t="s">
        <v>554</v>
      </c>
      <c r="C78" s="975"/>
      <c r="D78" s="975"/>
      <c r="E78" s="975"/>
      <c r="F78" s="975"/>
      <c r="G78" s="975"/>
      <c r="H78" s="975"/>
      <c r="I78" s="975"/>
      <c r="J78" s="975"/>
      <c r="K78" s="975"/>
      <c r="L78" s="975"/>
      <c r="M78" s="975"/>
      <c r="N78" s="975"/>
      <c r="O78" s="975"/>
      <c r="P78" s="976"/>
      <c r="Q78" s="977">
        <v>238</v>
      </c>
      <c r="R78" s="970"/>
      <c r="S78" s="970"/>
      <c r="T78" s="970"/>
      <c r="U78" s="971"/>
      <c r="V78" s="969">
        <v>191</v>
      </c>
      <c r="W78" s="970"/>
      <c r="X78" s="970"/>
      <c r="Y78" s="970"/>
      <c r="Z78" s="971"/>
      <c r="AA78" s="969">
        <v>47</v>
      </c>
      <c r="AB78" s="970"/>
      <c r="AC78" s="970"/>
      <c r="AD78" s="970"/>
      <c r="AE78" s="971"/>
      <c r="AF78" s="969">
        <v>47</v>
      </c>
      <c r="AG78" s="970"/>
      <c r="AH78" s="970"/>
      <c r="AI78" s="970"/>
      <c r="AJ78" s="971"/>
      <c r="AK78" s="969" t="s">
        <v>545</v>
      </c>
      <c r="AL78" s="970"/>
      <c r="AM78" s="970"/>
      <c r="AN78" s="970"/>
      <c r="AO78" s="971"/>
      <c r="AP78" s="969" t="s">
        <v>545</v>
      </c>
      <c r="AQ78" s="970"/>
      <c r="AR78" s="970"/>
      <c r="AS78" s="970"/>
      <c r="AT78" s="971"/>
      <c r="AU78" s="969" t="s">
        <v>545</v>
      </c>
      <c r="AV78" s="970"/>
      <c r="AW78" s="970"/>
      <c r="AX78" s="970"/>
      <c r="AY78" s="971"/>
      <c r="AZ78" s="972"/>
      <c r="BA78" s="972"/>
      <c r="BB78" s="972"/>
      <c r="BC78" s="972"/>
      <c r="BD78" s="973"/>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4" t="s">
        <v>555</v>
      </c>
      <c r="C79" s="975"/>
      <c r="D79" s="975"/>
      <c r="E79" s="975"/>
      <c r="F79" s="975"/>
      <c r="G79" s="975"/>
      <c r="H79" s="975"/>
      <c r="I79" s="975"/>
      <c r="J79" s="975"/>
      <c r="K79" s="975"/>
      <c r="L79" s="975"/>
      <c r="M79" s="975"/>
      <c r="N79" s="975"/>
      <c r="O79" s="975"/>
      <c r="P79" s="976"/>
      <c r="Q79" s="977">
        <v>169</v>
      </c>
      <c r="R79" s="970"/>
      <c r="S79" s="970"/>
      <c r="T79" s="970"/>
      <c r="U79" s="971"/>
      <c r="V79" s="969">
        <v>168</v>
      </c>
      <c r="W79" s="970"/>
      <c r="X79" s="970"/>
      <c r="Y79" s="970"/>
      <c r="Z79" s="971"/>
      <c r="AA79" s="969">
        <v>1</v>
      </c>
      <c r="AB79" s="970"/>
      <c r="AC79" s="970"/>
      <c r="AD79" s="970"/>
      <c r="AE79" s="971"/>
      <c r="AF79" s="969">
        <v>1</v>
      </c>
      <c r="AG79" s="970"/>
      <c r="AH79" s="970"/>
      <c r="AI79" s="970"/>
      <c r="AJ79" s="971"/>
      <c r="AK79" s="969">
        <v>1</v>
      </c>
      <c r="AL79" s="970"/>
      <c r="AM79" s="970"/>
      <c r="AN79" s="970"/>
      <c r="AO79" s="971"/>
      <c r="AP79" s="969" t="s">
        <v>545</v>
      </c>
      <c r="AQ79" s="970"/>
      <c r="AR79" s="970"/>
      <c r="AS79" s="970"/>
      <c r="AT79" s="971"/>
      <c r="AU79" s="969" t="s">
        <v>545</v>
      </c>
      <c r="AV79" s="970"/>
      <c r="AW79" s="970"/>
      <c r="AX79" s="970"/>
      <c r="AY79" s="971"/>
      <c r="AZ79" s="972"/>
      <c r="BA79" s="972"/>
      <c r="BB79" s="972"/>
      <c r="BC79" s="972"/>
      <c r="BD79" s="973"/>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4" t="s">
        <v>556</v>
      </c>
      <c r="C80" s="975"/>
      <c r="D80" s="975"/>
      <c r="E80" s="975"/>
      <c r="F80" s="975"/>
      <c r="G80" s="975"/>
      <c r="H80" s="975"/>
      <c r="I80" s="975"/>
      <c r="J80" s="975"/>
      <c r="K80" s="975"/>
      <c r="L80" s="975"/>
      <c r="M80" s="975"/>
      <c r="N80" s="975"/>
      <c r="O80" s="975"/>
      <c r="P80" s="976"/>
      <c r="Q80" s="977">
        <v>199353</v>
      </c>
      <c r="R80" s="970"/>
      <c r="S80" s="970"/>
      <c r="T80" s="970"/>
      <c r="U80" s="971"/>
      <c r="V80" s="969">
        <v>190721</v>
      </c>
      <c r="W80" s="970"/>
      <c r="X80" s="970"/>
      <c r="Y80" s="970"/>
      <c r="Z80" s="971"/>
      <c r="AA80" s="969">
        <v>8632</v>
      </c>
      <c r="AB80" s="970"/>
      <c r="AC80" s="970"/>
      <c r="AD80" s="970"/>
      <c r="AE80" s="971"/>
      <c r="AF80" s="969">
        <v>8632</v>
      </c>
      <c r="AG80" s="970"/>
      <c r="AH80" s="970"/>
      <c r="AI80" s="970"/>
      <c r="AJ80" s="971"/>
      <c r="AK80" s="969">
        <v>1404</v>
      </c>
      <c r="AL80" s="970"/>
      <c r="AM80" s="970"/>
      <c r="AN80" s="970"/>
      <c r="AO80" s="971"/>
      <c r="AP80" s="969" t="s">
        <v>545</v>
      </c>
      <c r="AQ80" s="970"/>
      <c r="AR80" s="970"/>
      <c r="AS80" s="970"/>
      <c r="AT80" s="971"/>
      <c r="AU80" s="969" t="s">
        <v>545</v>
      </c>
      <c r="AV80" s="970"/>
      <c r="AW80" s="970"/>
      <c r="AX80" s="970"/>
      <c r="AY80" s="971"/>
      <c r="AZ80" s="972"/>
      <c r="BA80" s="972"/>
      <c r="BB80" s="972"/>
      <c r="BC80" s="972"/>
      <c r="BD80" s="973"/>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4" t="s">
        <v>557</v>
      </c>
      <c r="C81" s="975"/>
      <c r="D81" s="975"/>
      <c r="E81" s="975"/>
      <c r="F81" s="975"/>
      <c r="G81" s="975"/>
      <c r="H81" s="975"/>
      <c r="I81" s="975"/>
      <c r="J81" s="975"/>
      <c r="K81" s="975"/>
      <c r="L81" s="975"/>
      <c r="M81" s="975"/>
      <c r="N81" s="975"/>
      <c r="O81" s="975"/>
      <c r="P81" s="976"/>
      <c r="Q81" s="977">
        <v>421</v>
      </c>
      <c r="R81" s="970"/>
      <c r="S81" s="970"/>
      <c r="T81" s="970"/>
      <c r="U81" s="971"/>
      <c r="V81" s="969">
        <v>407</v>
      </c>
      <c r="W81" s="970"/>
      <c r="X81" s="970"/>
      <c r="Y81" s="970"/>
      <c r="Z81" s="971"/>
      <c r="AA81" s="969">
        <v>15</v>
      </c>
      <c r="AB81" s="970"/>
      <c r="AC81" s="970"/>
      <c r="AD81" s="970"/>
      <c r="AE81" s="971"/>
      <c r="AF81" s="969">
        <v>15</v>
      </c>
      <c r="AG81" s="970"/>
      <c r="AH81" s="970"/>
      <c r="AI81" s="970"/>
      <c r="AJ81" s="971"/>
      <c r="AK81" s="969" t="s">
        <v>545</v>
      </c>
      <c r="AL81" s="970"/>
      <c r="AM81" s="970"/>
      <c r="AN81" s="970"/>
      <c r="AO81" s="971"/>
      <c r="AP81" s="969">
        <v>1</v>
      </c>
      <c r="AQ81" s="970"/>
      <c r="AR81" s="970"/>
      <c r="AS81" s="970"/>
      <c r="AT81" s="971"/>
      <c r="AU81" s="969">
        <v>0</v>
      </c>
      <c r="AV81" s="970"/>
      <c r="AW81" s="970"/>
      <c r="AX81" s="970"/>
      <c r="AY81" s="971"/>
      <c r="AZ81" s="972"/>
      <c r="BA81" s="972"/>
      <c r="BB81" s="972"/>
      <c r="BC81" s="972"/>
      <c r="BD81" s="973"/>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4" t="s">
        <v>558</v>
      </c>
      <c r="C82" s="975"/>
      <c r="D82" s="975"/>
      <c r="E82" s="975"/>
      <c r="F82" s="975"/>
      <c r="G82" s="975"/>
      <c r="H82" s="975"/>
      <c r="I82" s="975"/>
      <c r="J82" s="975"/>
      <c r="K82" s="975"/>
      <c r="L82" s="975"/>
      <c r="M82" s="975"/>
      <c r="N82" s="975"/>
      <c r="O82" s="975"/>
      <c r="P82" s="976"/>
      <c r="Q82" s="977">
        <v>481</v>
      </c>
      <c r="R82" s="970"/>
      <c r="S82" s="970"/>
      <c r="T82" s="970"/>
      <c r="U82" s="971"/>
      <c r="V82" s="969">
        <v>459</v>
      </c>
      <c r="W82" s="970"/>
      <c r="X82" s="970"/>
      <c r="Y82" s="970"/>
      <c r="Z82" s="971"/>
      <c r="AA82" s="969">
        <v>22</v>
      </c>
      <c r="AB82" s="970"/>
      <c r="AC82" s="970"/>
      <c r="AD82" s="970"/>
      <c r="AE82" s="971"/>
      <c r="AF82" s="969">
        <v>477</v>
      </c>
      <c r="AG82" s="970"/>
      <c r="AH82" s="970"/>
      <c r="AI82" s="970"/>
      <c r="AJ82" s="971"/>
      <c r="AK82" s="969" t="s">
        <v>545</v>
      </c>
      <c r="AL82" s="970"/>
      <c r="AM82" s="970"/>
      <c r="AN82" s="970"/>
      <c r="AO82" s="971"/>
      <c r="AP82" s="969" t="s">
        <v>545</v>
      </c>
      <c r="AQ82" s="970"/>
      <c r="AR82" s="970"/>
      <c r="AS82" s="970"/>
      <c r="AT82" s="971"/>
      <c r="AU82" s="969" t="s">
        <v>545</v>
      </c>
      <c r="AV82" s="970"/>
      <c r="AW82" s="970"/>
      <c r="AX82" s="970"/>
      <c r="AY82" s="971"/>
      <c r="AZ82" s="972"/>
      <c r="BA82" s="972"/>
      <c r="BB82" s="972"/>
      <c r="BC82" s="972"/>
      <c r="BD82" s="973"/>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4"/>
      <c r="C83" s="975"/>
      <c r="D83" s="975"/>
      <c r="E83" s="975"/>
      <c r="F83" s="975"/>
      <c r="G83" s="975"/>
      <c r="H83" s="975"/>
      <c r="I83" s="975"/>
      <c r="J83" s="975"/>
      <c r="K83" s="975"/>
      <c r="L83" s="975"/>
      <c r="M83" s="975"/>
      <c r="N83" s="975"/>
      <c r="O83" s="975"/>
      <c r="P83" s="976"/>
      <c r="Q83" s="977"/>
      <c r="R83" s="970"/>
      <c r="S83" s="970"/>
      <c r="T83" s="970"/>
      <c r="U83" s="971"/>
      <c r="V83" s="969"/>
      <c r="W83" s="970"/>
      <c r="X83" s="970"/>
      <c r="Y83" s="970"/>
      <c r="Z83" s="971"/>
      <c r="AA83" s="969"/>
      <c r="AB83" s="970"/>
      <c r="AC83" s="970"/>
      <c r="AD83" s="970"/>
      <c r="AE83" s="971"/>
      <c r="AF83" s="969"/>
      <c r="AG83" s="970"/>
      <c r="AH83" s="970"/>
      <c r="AI83" s="970"/>
      <c r="AJ83" s="971"/>
      <c r="AK83" s="969"/>
      <c r="AL83" s="970"/>
      <c r="AM83" s="970"/>
      <c r="AN83" s="970"/>
      <c r="AO83" s="971"/>
      <c r="AP83" s="969"/>
      <c r="AQ83" s="970"/>
      <c r="AR83" s="970"/>
      <c r="AS83" s="970"/>
      <c r="AT83" s="971"/>
      <c r="AU83" s="969"/>
      <c r="AV83" s="970"/>
      <c r="AW83" s="970"/>
      <c r="AX83" s="970"/>
      <c r="AY83" s="971"/>
      <c r="AZ83" s="972"/>
      <c r="BA83" s="972"/>
      <c r="BB83" s="972"/>
      <c r="BC83" s="972"/>
      <c r="BD83" s="973"/>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4"/>
      <c r="C84" s="975"/>
      <c r="D84" s="975"/>
      <c r="E84" s="975"/>
      <c r="F84" s="975"/>
      <c r="G84" s="975"/>
      <c r="H84" s="975"/>
      <c r="I84" s="975"/>
      <c r="J84" s="975"/>
      <c r="K84" s="975"/>
      <c r="L84" s="975"/>
      <c r="M84" s="975"/>
      <c r="N84" s="975"/>
      <c r="O84" s="975"/>
      <c r="P84" s="976"/>
      <c r="Q84" s="977"/>
      <c r="R84" s="970"/>
      <c r="S84" s="970"/>
      <c r="T84" s="970"/>
      <c r="U84" s="971"/>
      <c r="V84" s="969"/>
      <c r="W84" s="970"/>
      <c r="X84" s="970"/>
      <c r="Y84" s="970"/>
      <c r="Z84" s="971"/>
      <c r="AA84" s="969"/>
      <c r="AB84" s="970"/>
      <c r="AC84" s="970"/>
      <c r="AD84" s="970"/>
      <c r="AE84" s="971"/>
      <c r="AF84" s="969"/>
      <c r="AG84" s="970"/>
      <c r="AH84" s="970"/>
      <c r="AI84" s="970"/>
      <c r="AJ84" s="971"/>
      <c r="AK84" s="969"/>
      <c r="AL84" s="970"/>
      <c r="AM84" s="970"/>
      <c r="AN84" s="970"/>
      <c r="AO84" s="971"/>
      <c r="AP84" s="969"/>
      <c r="AQ84" s="970"/>
      <c r="AR84" s="970"/>
      <c r="AS84" s="970"/>
      <c r="AT84" s="971"/>
      <c r="AU84" s="969"/>
      <c r="AV84" s="970"/>
      <c r="AW84" s="970"/>
      <c r="AX84" s="970"/>
      <c r="AY84" s="971"/>
      <c r="AZ84" s="972"/>
      <c r="BA84" s="972"/>
      <c r="BB84" s="972"/>
      <c r="BC84" s="972"/>
      <c r="BD84" s="973"/>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4"/>
      <c r="C85" s="975"/>
      <c r="D85" s="975"/>
      <c r="E85" s="975"/>
      <c r="F85" s="975"/>
      <c r="G85" s="975"/>
      <c r="H85" s="975"/>
      <c r="I85" s="975"/>
      <c r="J85" s="975"/>
      <c r="K85" s="975"/>
      <c r="L85" s="975"/>
      <c r="M85" s="975"/>
      <c r="N85" s="975"/>
      <c r="O85" s="975"/>
      <c r="P85" s="976"/>
      <c r="Q85" s="977"/>
      <c r="R85" s="970"/>
      <c r="S85" s="970"/>
      <c r="T85" s="970"/>
      <c r="U85" s="971"/>
      <c r="V85" s="969"/>
      <c r="W85" s="970"/>
      <c r="X85" s="970"/>
      <c r="Y85" s="970"/>
      <c r="Z85" s="971"/>
      <c r="AA85" s="969"/>
      <c r="AB85" s="970"/>
      <c r="AC85" s="970"/>
      <c r="AD85" s="970"/>
      <c r="AE85" s="971"/>
      <c r="AF85" s="969"/>
      <c r="AG85" s="970"/>
      <c r="AH85" s="970"/>
      <c r="AI85" s="970"/>
      <c r="AJ85" s="971"/>
      <c r="AK85" s="969"/>
      <c r="AL85" s="970"/>
      <c r="AM85" s="970"/>
      <c r="AN85" s="970"/>
      <c r="AO85" s="971"/>
      <c r="AP85" s="969"/>
      <c r="AQ85" s="970"/>
      <c r="AR85" s="970"/>
      <c r="AS85" s="970"/>
      <c r="AT85" s="971"/>
      <c r="AU85" s="969"/>
      <c r="AV85" s="970"/>
      <c r="AW85" s="970"/>
      <c r="AX85" s="970"/>
      <c r="AY85" s="971"/>
      <c r="AZ85" s="972"/>
      <c r="BA85" s="972"/>
      <c r="BB85" s="972"/>
      <c r="BC85" s="972"/>
      <c r="BD85" s="973"/>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4"/>
      <c r="C86" s="975"/>
      <c r="D86" s="975"/>
      <c r="E86" s="975"/>
      <c r="F86" s="975"/>
      <c r="G86" s="975"/>
      <c r="H86" s="975"/>
      <c r="I86" s="975"/>
      <c r="J86" s="975"/>
      <c r="K86" s="975"/>
      <c r="L86" s="975"/>
      <c r="M86" s="975"/>
      <c r="N86" s="975"/>
      <c r="O86" s="975"/>
      <c r="P86" s="976"/>
      <c r="Q86" s="977"/>
      <c r="R86" s="970"/>
      <c r="S86" s="970"/>
      <c r="T86" s="970"/>
      <c r="U86" s="971"/>
      <c r="V86" s="969"/>
      <c r="W86" s="970"/>
      <c r="X86" s="970"/>
      <c r="Y86" s="970"/>
      <c r="Z86" s="971"/>
      <c r="AA86" s="969"/>
      <c r="AB86" s="970"/>
      <c r="AC86" s="970"/>
      <c r="AD86" s="970"/>
      <c r="AE86" s="971"/>
      <c r="AF86" s="969"/>
      <c r="AG86" s="970"/>
      <c r="AH86" s="970"/>
      <c r="AI86" s="970"/>
      <c r="AJ86" s="971"/>
      <c r="AK86" s="969"/>
      <c r="AL86" s="970"/>
      <c r="AM86" s="970"/>
      <c r="AN86" s="970"/>
      <c r="AO86" s="971"/>
      <c r="AP86" s="969"/>
      <c r="AQ86" s="970"/>
      <c r="AR86" s="970"/>
      <c r="AS86" s="970"/>
      <c r="AT86" s="971"/>
      <c r="AU86" s="969"/>
      <c r="AV86" s="970"/>
      <c r="AW86" s="970"/>
      <c r="AX86" s="970"/>
      <c r="AY86" s="971"/>
      <c r="AZ86" s="972"/>
      <c r="BA86" s="972"/>
      <c r="BB86" s="972"/>
      <c r="BC86" s="972"/>
      <c r="BD86" s="973"/>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5"/>
      <c r="V87" s="966"/>
      <c r="W87" s="964"/>
      <c r="X87" s="964"/>
      <c r="Y87" s="964"/>
      <c r="Z87" s="965"/>
      <c r="AA87" s="966"/>
      <c r="AB87" s="964"/>
      <c r="AC87" s="964"/>
      <c r="AD87" s="964"/>
      <c r="AE87" s="965"/>
      <c r="AF87" s="966"/>
      <c r="AG87" s="964"/>
      <c r="AH87" s="964"/>
      <c r="AI87" s="964"/>
      <c r="AJ87" s="965"/>
      <c r="AK87" s="966"/>
      <c r="AL87" s="964"/>
      <c r="AM87" s="964"/>
      <c r="AN87" s="964"/>
      <c r="AO87" s="965"/>
      <c r="AP87" s="966"/>
      <c r="AQ87" s="964"/>
      <c r="AR87" s="964"/>
      <c r="AS87" s="964"/>
      <c r="AT87" s="965"/>
      <c r="AU87" s="966"/>
      <c r="AV87" s="964"/>
      <c r="AW87" s="964"/>
      <c r="AX87" s="964"/>
      <c r="AY87" s="965"/>
      <c r="AZ87" s="967"/>
      <c r="BA87" s="967"/>
      <c r="BB87" s="967"/>
      <c r="BC87" s="967"/>
      <c r="BD87" s="968"/>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SUM(AF68:AF87)</f>
        <v>9653</v>
      </c>
      <c r="AG88" s="955"/>
      <c r="AH88" s="955"/>
      <c r="AI88" s="955"/>
      <c r="AJ88" s="955"/>
      <c r="AK88" s="959"/>
      <c r="AL88" s="959"/>
      <c r="AM88" s="959"/>
      <c r="AN88" s="959"/>
      <c r="AO88" s="959"/>
      <c r="AP88" s="955">
        <f>AP76+AP81</f>
        <v>1904</v>
      </c>
      <c r="AQ88" s="955"/>
      <c r="AR88" s="955"/>
      <c r="AS88" s="955"/>
      <c r="AT88" s="955"/>
      <c r="AU88" s="955">
        <f>AU76+AU81</f>
        <v>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287</v>
      </c>
      <c r="AG109" s="888"/>
      <c r="AH109" s="888"/>
      <c r="AI109" s="888"/>
      <c r="AJ109" s="889"/>
      <c r="AK109" s="890" t="s">
        <v>286</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287</v>
      </c>
      <c r="BW109" s="888"/>
      <c r="BX109" s="888"/>
      <c r="BY109" s="888"/>
      <c r="BZ109" s="889"/>
      <c r="CA109" s="890" t="s">
        <v>286</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287</v>
      </c>
      <c r="DM109" s="888"/>
      <c r="DN109" s="888"/>
      <c r="DO109" s="888"/>
      <c r="DP109" s="889"/>
      <c r="DQ109" s="890" t="s">
        <v>286</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756673</v>
      </c>
      <c r="AB110" s="873"/>
      <c r="AC110" s="873"/>
      <c r="AD110" s="873"/>
      <c r="AE110" s="874"/>
      <c r="AF110" s="875">
        <v>717605</v>
      </c>
      <c r="AG110" s="873"/>
      <c r="AH110" s="873"/>
      <c r="AI110" s="873"/>
      <c r="AJ110" s="874"/>
      <c r="AK110" s="875">
        <v>547453</v>
      </c>
      <c r="AL110" s="873"/>
      <c r="AM110" s="873"/>
      <c r="AN110" s="873"/>
      <c r="AO110" s="874"/>
      <c r="AP110" s="876">
        <v>7.7</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6283561</v>
      </c>
      <c r="BR110" s="800"/>
      <c r="BS110" s="800"/>
      <c r="BT110" s="800"/>
      <c r="BU110" s="800"/>
      <c r="BV110" s="800">
        <v>6460298</v>
      </c>
      <c r="BW110" s="800"/>
      <c r="BX110" s="800"/>
      <c r="BY110" s="800"/>
      <c r="BZ110" s="800"/>
      <c r="CA110" s="800">
        <v>6933465</v>
      </c>
      <c r="CB110" s="800"/>
      <c r="CC110" s="800"/>
      <c r="CD110" s="800"/>
      <c r="CE110" s="800"/>
      <c r="CF110" s="861">
        <v>98</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50237</v>
      </c>
      <c r="BR111" s="771"/>
      <c r="BS111" s="771"/>
      <c r="BT111" s="771"/>
      <c r="BU111" s="771"/>
      <c r="BV111" s="771">
        <v>22363</v>
      </c>
      <c r="BW111" s="771"/>
      <c r="BX111" s="771"/>
      <c r="BY111" s="771"/>
      <c r="BZ111" s="771"/>
      <c r="CA111" s="771">
        <v>2433</v>
      </c>
      <c r="CB111" s="771"/>
      <c r="CC111" s="771"/>
      <c r="CD111" s="771"/>
      <c r="CE111" s="771"/>
      <c r="CF111" s="848">
        <v>0</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8376265</v>
      </c>
      <c r="BR112" s="771"/>
      <c r="BS112" s="771"/>
      <c r="BT112" s="771"/>
      <c r="BU112" s="771"/>
      <c r="BV112" s="771">
        <v>8011689</v>
      </c>
      <c r="BW112" s="771"/>
      <c r="BX112" s="771"/>
      <c r="BY112" s="771"/>
      <c r="BZ112" s="771"/>
      <c r="CA112" s="771">
        <v>7686080</v>
      </c>
      <c r="CB112" s="771"/>
      <c r="CC112" s="771"/>
      <c r="CD112" s="771"/>
      <c r="CE112" s="771"/>
      <c r="CF112" s="848">
        <v>108.6</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50237</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394447</v>
      </c>
      <c r="AB113" s="909"/>
      <c r="AC113" s="909"/>
      <c r="AD113" s="909"/>
      <c r="AE113" s="910"/>
      <c r="AF113" s="911">
        <v>419933</v>
      </c>
      <c r="AG113" s="909"/>
      <c r="AH113" s="909"/>
      <c r="AI113" s="909"/>
      <c r="AJ113" s="910"/>
      <c r="AK113" s="911">
        <v>424348</v>
      </c>
      <c r="AL113" s="909"/>
      <c r="AM113" s="909"/>
      <c r="AN113" s="909"/>
      <c r="AO113" s="910"/>
      <c r="AP113" s="912">
        <v>6</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16393</v>
      </c>
      <c r="BR113" s="771"/>
      <c r="BS113" s="771"/>
      <c r="BT113" s="771"/>
      <c r="BU113" s="771"/>
      <c r="BV113" s="771">
        <v>40761</v>
      </c>
      <c r="BW113" s="771"/>
      <c r="BX113" s="771"/>
      <c r="BY113" s="771"/>
      <c r="BZ113" s="771"/>
      <c r="CA113" s="771">
        <v>73463</v>
      </c>
      <c r="CB113" s="771"/>
      <c r="CC113" s="771"/>
      <c r="CD113" s="771"/>
      <c r="CE113" s="771"/>
      <c r="CF113" s="848">
        <v>1</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v>22363</v>
      </c>
      <c r="DM113" s="784"/>
      <c r="DN113" s="784"/>
      <c r="DO113" s="784"/>
      <c r="DP113" s="785"/>
      <c r="DQ113" s="786">
        <v>2433</v>
      </c>
      <c r="DR113" s="784"/>
      <c r="DS113" s="784"/>
      <c r="DT113" s="784"/>
      <c r="DU113" s="785"/>
      <c r="DV113" s="754">
        <v>0</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59654</v>
      </c>
      <c r="AB114" s="784"/>
      <c r="AC114" s="784"/>
      <c r="AD114" s="784"/>
      <c r="AE114" s="785"/>
      <c r="AF114" s="786">
        <v>14197</v>
      </c>
      <c r="AG114" s="784"/>
      <c r="AH114" s="784"/>
      <c r="AI114" s="784"/>
      <c r="AJ114" s="785"/>
      <c r="AK114" s="786">
        <v>1886</v>
      </c>
      <c r="AL114" s="784"/>
      <c r="AM114" s="784"/>
      <c r="AN114" s="784"/>
      <c r="AO114" s="785"/>
      <c r="AP114" s="754">
        <v>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1397682</v>
      </c>
      <c r="BR114" s="771"/>
      <c r="BS114" s="771"/>
      <c r="BT114" s="771"/>
      <c r="BU114" s="771"/>
      <c r="BV114" s="771">
        <v>1322191</v>
      </c>
      <c r="BW114" s="771"/>
      <c r="BX114" s="771"/>
      <c r="BY114" s="771"/>
      <c r="BZ114" s="771"/>
      <c r="CA114" s="771">
        <v>1197750</v>
      </c>
      <c r="CB114" s="771"/>
      <c r="CC114" s="771"/>
      <c r="CD114" s="771"/>
      <c r="CE114" s="771"/>
      <c r="CF114" s="848">
        <v>16.899999999999999</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45235</v>
      </c>
      <c r="AB115" s="909"/>
      <c r="AC115" s="909"/>
      <c r="AD115" s="909"/>
      <c r="AE115" s="910"/>
      <c r="AF115" s="911">
        <v>35638</v>
      </c>
      <c r="AG115" s="909"/>
      <c r="AH115" s="909"/>
      <c r="AI115" s="909"/>
      <c r="AJ115" s="910"/>
      <c r="AK115" s="911">
        <v>25824</v>
      </c>
      <c r="AL115" s="909"/>
      <c r="AM115" s="909"/>
      <c r="AN115" s="909"/>
      <c r="AO115" s="910"/>
      <c r="AP115" s="912">
        <v>0.4</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79</v>
      </c>
      <c r="AB116" s="784"/>
      <c r="AC116" s="784"/>
      <c r="AD116" s="784"/>
      <c r="AE116" s="785"/>
      <c r="AF116" s="786" t="s">
        <v>111</v>
      </c>
      <c r="AG116" s="784"/>
      <c r="AH116" s="784"/>
      <c r="AI116" s="784"/>
      <c r="AJ116" s="785"/>
      <c r="AK116" s="786">
        <v>35</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1256088</v>
      </c>
      <c r="AB117" s="895"/>
      <c r="AC117" s="895"/>
      <c r="AD117" s="895"/>
      <c r="AE117" s="896"/>
      <c r="AF117" s="898">
        <v>1187373</v>
      </c>
      <c r="AG117" s="895"/>
      <c r="AH117" s="895"/>
      <c r="AI117" s="895"/>
      <c r="AJ117" s="896"/>
      <c r="AK117" s="898">
        <v>999546</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287</v>
      </c>
      <c r="AG118" s="888"/>
      <c r="AH118" s="888"/>
      <c r="AI118" s="888"/>
      <c r="AJ118" s="889"/>
      <c r="AK118" s="890" t="s">
        <v>286</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16124138</v>
      </c>
      <c r="BR118" s="858"/>
      <c r="BS118" s="858"/>
      <c r="BT118" s="858"/>
      <c r="BU118" s="858"/>
      <c r="BV118" s="858">
        <v>15857302</v>
      </c>
      <c r="BW118" s="858"/>
      <c r="BX118" s="858"/>
      <c r="BY118" s="858"/>
      <c r="BZ118" s="858"/>
      <c r="CA118" s="858">
        <v>15893191</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5327041</v>
      </c>
      <c r="BR119" s="800"/>
      <c r="BS119" s="800"/>
      <c r="BT119" s="800"/>
      <c r="BU119" s="800"/>
      <c r="BV119" s="800">
        <v>5649119</v>
      </c>
      <c r="BW119" s="800"/>
      <c r="BX119" s="800"/>
      <c r="BY119" s="800"/>
      <c r="BZ119" s="800"/>
      <c r="CA119" s="800">
        <v>5875872</v>
      </c>
      <c r="CB119" s="800"/>
      <c r="CC119" s="800"/>
      <c r="CD119" s="800"/>
      <c r="CE119" s="800"/>
      <c r="CF119" s="861">
        <v>83</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445</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7108040</v>
      </c>
      <c r="DH120" s="800"/>
      <c r="DI120" s="800"/>
      <c r="DJ120" s="800"/>
      <c r="DK120" s="800"/>
      <c r="DL120" s="800">
        <v>6763987</v>
      </c>
      <c r="DM120" s="800"/>
      <c r="DN120" s="800"/>
      <c r="DO120" s="800"/>
      <c r="DP120" s="800"/>
      <c r="DQ120" s="800">
        <v>6483159</v>
      </c>
      <c r="DR120" s="800"/>
      <c r="DS120" s="800"/>
      <c r="DT120" s="800"/>
      <c r="DU120" s="800"/>
      <c r="DV120" s="801">
        <v>91.6</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45235</v>
      </c>
      <c r="AB121" s="784"/>
      <c r="AC121" s="784"/>
      <c r="AD121" s="784"/>
      <c r="AE121" s="785"/>
      <c r="AF121" s="786">
        <v>35638</v>
      </c>
      <c r="AG121" s="784"/>
      <c r="AH121" s="784"/>
      <c r="AI121" s="784"/>
      <c r="AJ121" s="785"/>
      <c r="AK121" s="786">
        <v>25824</v>
      </c>
      <c r="AL121" s="784"/>
      <c r="AM121" s="784"/>
      <c r="AN121" s="784"/>
      <c r="AO121" s="785"/>
      <c r="AP121" s="754">
        <v>0.4</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12733993</v>
      </c>
      <c r="BR121" s="858"/>
      <c r="BS121" s="858"/>
      <c r="BT121" s="858"/>
      <c r="BU121" s="858"/>
      <c r="BV121" s="858">
        <v>13154353</v>
      </c>
      <c r="BW121" s="858"/>
      <c r="BX121" s="858"/>
      <c r="BY121" s="858"/>
      <c r="BZ121" s="858"/>
      <c r="CA121" s="858">
        <v>13370509</v>
      </c>
      <c r="CB121" s="858"/>
      <c r="CC121" s="858"/>
      <c r="CD121" s="858"/>
      <c r="CE121" s="858"/>
      <c r="CF121" s="859">
        <v>188.9</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1214838</v>
      </c>
      <c r="DH121" s="771"/>
      <c r="DI121" s="771"/>
      <c r="DJ121" s="771"/>
      <c r="DK121" s="771"/>
      <c r="DL121" s="771">
        <v>1166750</v>
      </c>
      <c r="DM121" s="771"/>
      <c r="DN121" s="771"/>
      <c r="DO121" s="771"/>
      <c r="DP121" s="771"/>
      <c r="DQ121" s="771">
        <v>1125771</v>
      </c>
      <c r="DR121" s="771"/>
      <c r="DS121" s="771"/>
      <c r="DT121" s="771"/>
      <c r="DU121" s="771"/>
      <c r="DV121" s="823">
        <v>15.9</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18061034</v>
      </c>
      <c r="BR122" s="840"/>
      <c r="BS122" s="840"/>
      <c r="BT122" s="840"/>
      <c r="BU122" s="840"/>
      <c r="BV122" s="840">
        <v>18803472</v>
      </c>
      <c r="BW122" s="840"/>
      <c r="BX122" s="840"/>
      <c r="BY122" s="840"/>
      <c r="BZ122" s="840"/>
      <c r="CA122" s="840">
        <v>19246381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91757</v>
      </c>
      <c r="DH122" s="771"/>
      <c r="DI122" s="771"/>
      <c r="DJ122" s="771"/>
      <c r="DK122" s="771"/>
      <c r="DL122" s="771">
        <v>80952</v>
      </c>
      <c r="DM122" s="771"/>
      <c r="DN122" s="771"/>
      <c r="DO122" s="771"/>
      <c r="DP122" s="771"/>
      <c r="DQ122" s="771">
        <v>77150</v>
      </c>
      <c r="DR122" s="771"/>
      <c r="DS122" s="771"/>
      <c r="DT122" s="771"/>
      <c r="DU122" s="771"/>
      <c r="DV122" s="823">
        <v>1.1000000000000001</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459</v>
      </c>
      <c r="AY127" s="758"/>
      <c r="AZ127" s="758"/>
      <c r="BA127" s="758"/>
      <c r="BB127" s="758"/>
      <c r="BC127" s="758"/>
      <c r="BD127" s="758"/>
      <c r="BE127" s="759"/>
      <c r="BF127" s="760" t="s">
        <v>111</v>
      </c>
      <c r="BG127" s="761"/>
      <c r="BH127" s="761"/>
      <c r="BI127" s="761"/>
      <c r="BJ127" s="761"/>
      <c r="BK127" s="761"/>
      <c r="BL127" s="762"/>
      <c r="BM127" s="760">
        <v>13.75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464</v>
      </c>
      <c r="BG128" s="791"/>
      <c r="BH128" s="791"/>
      <c r="BI128" s="791"/>
      <c r="BJ128" s="791"/>
      <c r="BK128" s="791"/>
      <c r="BL128" s="792"/>
      <c r="BM128" s="790">
        <v>18.75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7954142</v>
      </c>
      <c r="AB129" s="784"/>
      <c r="AC129" s="784"/>
      <c r="AD129" s="784"/>
      <c r="AE129" s="785"/>
      <c r="AF129" s="786">
        <v>8006755</v>
      </c>
      <c r="AG129" s="784"/>
      <c r="AH129" s="784"/>
      <c r="AI129" s="784"/>
      <c r="AJ129" s="785"/>
      <c r="AK129" s="786">
        <v>7984861</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852306</v>
      </c>
      <c r="AB130" s="784"/>
      <c r="AC130" s="784"/>
      <c r="AD130" s="784"/>
      <c r="AE130" s="785"/>
      <c r="AF130" s="786">
        <v>870736</v>
      </c>
      <c r="AG130" s="784"/>
      <c r="AH130" s="784"/>
      <c r="AI130" s="784"/>
      <c r="AJ130" s="785"/>
      <c r="AK130" s="786">
        <v>908217</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7101836</v>
      </c>
      <c r="AB131" s="717"/>
      <c r="AC131" s="717"/>
      <c r="AD131" s="717"/>
      <c r="AE131" s="718"/>
      <c r="AF131" s="719">
        <v>7136019</v>
      </c>
      <c r="AG131" s="717"/>
      <c r="AH131" s="717"/>
      <c r="AI131" s="717"/>
      <c r="AJ131" s="718"/>
      <c r="AK131" s="719">
        <v>7076644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5.6856001740000002</v>
      </c>
      <c r="AB132" s="740"/>
      <c r="AC132" s="740"/>
      <c r="AD132" s="740"/>
      <c r="AE132" s="741"/>
      <c r="AF132" s="742">
        <v>4.4371658759999999</v>
      </c>
      <c r="AG132" s="740"/>
      <c r="AH132" s="740"/>
      <c r="AI132" s="740"/>
      <c r="AJ132" s="741"/>
      <c r="AK132" s="742">
        <v>1.290569372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6.4</v>
      </c>
      <c r="AB133" s="749"/>
      <c r="AC133" s="749"/>
      <c r="AD133" s="749"/>
      <c r="AE133" s="750"/>
      <c r="AF133" s="748">
        <v>5.5</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Normal="85" zoomScaleSheetLayoutView="55" workbookViewId="0">
      <selection activeCell="AD75" sqref="AD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4" t="s">
        <v>476</v>
      </c>
      <c r="L7" s="254"/>
      <c r="M7" s="255" t="s">
        <v>477</v>
      </c>
      <c r="N7" s="256"/>
    </row>
    <row r="8" spans="1:16">
      <c r="A8" s="248"/>
      <c r="B8" s="244"/>
      <c r="C8" s="244"/>
      <c r="D8" s="244"/>
      <c r="E8" s="244"/>
      <c r="F8" s="244"/>
      <c r="G8" s="257"/>
      <c r="H8" s="258"/>
      <c r="I8" s="258"/>
      <c r="J8" s="259"/>
      <c r="K8" s="1125"/>
      <c r="L8" s="260" t="s">
        <v>478</v>
      </c>
      <c r="M8" s="261" t="s">
        <v>479</v>
      </c>
      <c r="N8" s="262" t="s">
        <v>480</v>
      </c>
    </row>
    <row r="9" spans="1:16">
      <c r="A9" s="248"/>
      <c r="B9" s="244"/>
      <c r="C9" s="244"/>
      <c r="D9" s="244"/>
      <c r="E9" s="244"/>
      <c r="F9" s="244"/>
      <c r="G9" s="1138" t="s">
        <v>481</v>
      </c>
      <c r="H9" s="1139"/>
      <c r="I9" s="1139"/>
      <c r="J9" s="1140"/>
      <c r="K9" s="263">
        <v>2499690</v>
      </c>
      <c r="L9" s="264">
        <v>60245</v>
      </c>
      <c r="M9" s="265">
        <v>59313</v>
      </c>
      <c r="N9" s="266">
        <v>1.6</v>
      </c>
    </row>
    <row r="10" spans="1:16">
      <c r="A10" s="248"/>
      <c r="B10" s="244"/>
      <c r="C10" s="244"/>
      <c r="D10" s="244"/>
      <c r="E10" s="244"/>
      <c r="F10" s="244"/>
      <c r="G10" s="1138" t="s">
        <v>482</v>
      </c>
      <c r="H10" s="1139"/>
      <c r="I10" s="1139"/>
      <c r="J10" s="1140"/>
      <c r="K10" s="267">
        <v>404739</v>
      </c>
      <c r="L10" s="268">
        <v>9755</v>
      </c>
      <c r="M10" s="269">
        <v>5376</v>
      </c>
      <c r="N10" s="270">
        <v>81.5</v>
      </c>
    </row>
    <row r="11" spans="1:16" ht="13.5" customHeight="1">
      <c r="A11" s="248"/>
      <c r="B11" s="244"/>
      <c r="C11" s="244"/>
      <c r="D11" s="244"/>
      <c r="E11" s="244"/>
      <c r="F11" s="244"/>
      <c r="G11" s="1138" t="s">
        <v>483</v>
      </c>
      <c r="H11" s="1139"/>
      <c r="I11" s="1139"/>
      <c r="J11" s="1140"/>
      <c r="K11" s="267">
        <v>6404</v>
      </c>
      <c r="L11" s="268">
        <v>154</v>
      </c>
      <c r="M11" s="269">
        <v>7786</v>
      </c>
      <c r="N11" s="270">
        <v>-98</v>
      </c>
    </row>
    <row r="12" spans="1:16" ht="13.5" customHeight="1">
      <c r="A12" s="248"/>
      <c r="B12" s="244"/>
      <c r="C12" s="244"/>
      <c r="D12" s="244"/>
      <c r="E12" s="244"/>
      <c r="F12" s="244"/>
      <c r="G12" s="1138" t="s">
        <v>484</v>
      </c>
      <c r="H12" s="1139"/>
      <c r="I12" s="1139"/>
      <c r="J12" s="1140"/>
      <c r="K12" s="267">
        <v>23772</v>
      </c>
      <c r="L12" s="268">
        <v>573</v>
      </c>
      <c r="M12" s="269">
        <v>131</v>
      </c>
      <c r="N12" s="270">
        <v>337.4</v>
      </c>
    </row>
    <row r="13" spans="1:16" ht="13.5" customHeight="1">
      <c r="A13" s="248"/>
      <c r="B13" s="244"/>
      <c r="C13" s="244"/>
      <c r="D13" s="244"/>
      <c r="E13" s="244"/>
      <c r="F13" s="244"/>
      <c r="G13" s="1138" t="s">
        <v>485</v>
      </c>
      <c r="H13" s="1139"/>
      <c r="I13" s="1139"/>
      <c r="J13" s="1140"/>
      <c r="K13" s="267" t="s">
        <v>486</v>
      </c>
      <c r="L13" s="268" t="s">
        <v>486</v>
      </c>
      <c r="M13" s="269">
        <v>5</v>
      </c>
      <c r="N13" s="270" t="s">
        <v>486</v>
      </c>
    </row>
    <row r="14" spans="1:16" ht="13.5" customHeight="1">
      <c r="A14" s="248"/>
      <c r="B14" s="244"/>
      <c r="C14" s="244"/>
      <c r="D14" s="244"/>
      <c r="E14" s="244"/>
      <c r="F14" s="244"/>
      <c r="G14" s="1138" t="s">
        <v>487</v>
      </c>
      <c r="H14" s="1139"/>
      <c r="I14" s="1139"/>
      <c r="J14" s="1140"/>
      <c r="K14" s="267">
        <v>75462</v>
      </c>
      <c r="L14" s="268">
        <v>1819</v>
      </c>
      <c r="M14" s="269">
        <v>2777</v>
      </c>
      <c r="N14" s="270">
        <v>-34.5</v>
      </c>
    </row>
    <row r="15" spans="1:16" ht="13.5" customHeight="1">
      <c r="A15" s="248"/>
      <c r="B15" s="244"/>
      <c r="C15" s="244"/>
      <c r="D15" s="244"/>
      <c r="E15" s="244"/>
      <c r="F15" s="244"/>
      <c r="G15" s="1138" t="s">
        <v>488</v>
      </c>
      <c r="H15" s="1139"/>
      <c r="I15" s="1139"/>
      <c r="J15" s="1140"/>
      <c r="K15" s="267">
        <v>32716</v>
      </c>
      <c r="L15" s="268">
        <v>788</v>
      </c>
      <c r="M15" s="269">
        <v>1317</v>
      </c>
      <c r="N15" s="270">
        <v>-40.200000000000003</v>
      </c>
    </row>
    <row r="16" spans="1:16">
      <c r="A16" s="248"/>
      <c r="B16" s="244"/>
      <c r="C16" s="244"/>
      <c r="D16" s="244"/>
      <c r="E16" s="244"/>
      <c r="F16" s="244"/>
      <c r="G16" s="1141" t="s">
        <v>489</v>
      </c>
      <c r="H16" s="1142"/>
      <c r="I16" s="1142"/>
      <c r="J16" s="1143"/>
      <c r="K16" s="268">
        <v>-202645</v>
      </c>
      <c r="L16" s="268">
        <v>-4884</v>
      </c>
      <c r="M16" s="269">
        <v>-6006</v>
      </c>
      <c r="N16" s="270">
        <v>-18.7</v>
      </c>
    </row>
    <row r="17" spans="1:16">
      <c r="A17" s="248"/>
      <c r="B17" s="244"/>
      <c r="C17" s="244"/>
      <c r="D17" s="244"/>
      <c r="E17" s="244"/>
      <c r="F17" s="244"/>
      <c r="G17" s="1141" t="s">
        <v>170</v>
      </c>
      <c r="H17" s="1142"/>
      <c r="I17" s="1142"/>
      <c r="J17" s="1143"/>
      <c r="K17" s="268">
        <v>2840138</v>
      </c>
      <c r="L17" s="268">
        <v>68450</v>
      </c>
      <c r="M17" s="269">
        <v>70700</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5" t="s">
        <v>494</v>
      </c>
      <c r="H21" s="1136"/>
      <c r="I21" s="1136"/>
      <c r="J21" s="1137"/>
      <c r="K21" s="280">
        <v>7.25</v>
      </c>
      <c r="L21" s="281">
        <v>6.73</v>
      </c>
      <c r="M21" s="282">
        <v>0.52</v>
      </c>
      <c r="N21" s="249"/>
      <c r="O21" s="283"/>
      <c r="P21" s="279"/>
    </row>
    <row r="22" spans="1:16" s="284" customFormat="1">
      <c r="A22" s="279"/>
      <c r="B22" s="249"/>
      <c r="C22" s="249"/>
      <c r="D22" s="249"/>
      <c r="E22" s="249"/>
      <c r="F22" s="249"/>
      <c r="G22" s="1135" t="s">
        <v>495</v>
      </c>
      <c r="H22" s="1136"/>
      <c r="I22" s="1136"/>
      <c r="J22" s="1137"/>
      <c r="K22" s="285">
        <v>100.2</v>
      </c>
      <c r="L22" s="286">
        <v>96.8</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4" t="s">
        <v>476</v>
      </c>
      <c r="L30" s="254"/>
      <c r="M30" s="255" t="s">
        <v>477</v>
      </c>
      <c r="N30" s="256"/>
    </row>
    <row r="31" spans="1:16">
      <c r="A31" s="248"/>
      <c r="B31" s="244"/>
      <c r="C31" s="244"/>
      <c r="D31" s="244"/>
      <c r="E31" s="244"/>
      <c r="F31" s="244"/>
      <c r="G31" s="257"/>
      <c r="H31" s="258"/>
      <c r="I31" s="258"/>
      <c r="J31" s="259"/>
      <c r="K31" s="1125"/>
      <c r="L31" s="260" t="s">
        <v>478</v>
      </c>
      <c r="M31" s="261" t="s">
        <v>479</v>
      </c>
      <c r="N31" s="262" t="s">
        <v>480</v>
      </c>
    </row>
    <row r="32" spans="1:16" ht="27" customHeight="1">
      <c r="A32" s="248"/>
      <c r="B32" s="244"/>
      <c r="C32" s="244"/>
      <c r="D32" s="244"/>
      <c r="E32" s="244"/>
      <c r="F32" s="244"/>
      <c r="G32" s="1126" t="s">
        <v>498</v>
      </c>
      <c r="H32" s="1127"/>
      <c r="I32" s="1127"/>
      <c r="J32" s="1128"/>
      <c r="K32" s="294">
        <v>547453</v>
      </c>
      <c r="L32" s="294">
        <v>13194</v>
      </c>
      <c r="M32" s="295">
        <v>33640</v>
      </c>
      <c r="N32" s="296">
        <v>-60.8</v>
      </c>
    </row>
    <row r="33" spans="1:16" ht="13.5" customHeight="1">
      <c r="A33" s="248"/>
      <c r="B33" s="244"/>
      <c r="C33" s="244"/>
      <c r="D33" s="244"/>
      <c r="E33" s="244"/>
      <c r="F33" s="244"/>
      <c r="G33" s="1126" t="s">
        <v>499</v>
      </c>
      <c r="H33" s="1127"/>
      <c r="I33" s="1127"/>
      <c r="J33" s="1128"/>
      <c r="K33" s="294" t="s">
        <v>486</v>
      </c>
      <c r="L33" s="294" t="s">
        <v>486</v>
      </c>
      <c r="M33" s="295" t="s">
        <v>486</v>
      </c>
      <c r="N33" s="296" t="s">
        <v>486</v>
      </c>
    </row>
    <row r="34" spans="1:16" ht="27" customHeight="1">
      <c r="A34" s="248"/>
      <c r="B34" s="244"/>
      <c r="C34" s="244"/>
      <c r="D34" s="244"/>
      <c r="E34" s="244"/>
      <c r="F34" s="244"/>
      <c r="G34" s="1126" t="s">
        <v>500</v>
      </c>
      <c r="H34" s="1127"/>
      <c r="I34" s="1127"/>
      <c r="J34" s="1128"/>
      <c r="K34" s="294" t="s">
        <v>486</v>
      </c>
      <c r="L34" s="294" t="s">
        <v>486</v>
      </c>
      <c r="M34" s="295">
        <v>3</v>
      </c>
      <c r="N34" s="296" t="s">
        <v>486</v>
      </c>
    </row>
    <row r="35" spans="1:16" ht="27" customHeight="1">
      <c r="A35" s="248"/>
      <c r="B35" s="244"/>
      <c r="C35" s="244"/>
      <c r="D35" s="244"/>
      <c r="E35" s="244"/>
      <c r="F35" s="244"/>
      <c r="G35" s="1126" t="s">
        <v>501</v>
      </c>
      <c r="H35" s="1127"/>
      <c r="I35" s="1127"/>
      <c r="J35" s="1128"/>
      <c r="K35" s="294">
        <v>424348</v>
      </c>
      <c r="L35" s="294">
        <v>10227</v>
      </c>
      <c r="M35" s="295">
        <v>10374</v>
      </c>
      <c r="N35" s="296">
        <v>-1.4</v>
      </c>
    </row>
    <row r="36" spans="1:16" ht="27" customHeight="1">
      <c r="A36" s="248"/>
      <c r="B36" s="244"/>
      <c r="C36" s="244"/>
      <c r="D36" s="244"/>
      <c r="E36" s="244"/>
      <c r="F36" s="244"/>
      <c r="G36" s="1126" t="s">
        <v>502</v>
      </c>
      <c r="H36" s="1127"/>
      <c r="I36" s="1127"/>
      <c r="J36" s="1128"/>
      <c r="K36" s="294">
        <v>1886</v>
      </c>
      <c r="L36" s="294">
        <v>45</v>
      </c>
      <c r="M36" s="295">
        <v>2665</v>
      </c>
      <c r="N36" s="296">
        <v>-98.3</v>
      </c>
    </row>
    <row r="37" spans="1:16" ht="13.5" customHeight="1">
      <c r="A37" s="248"/>
      <c r="B37" s="244"/>
      <c r="C37" s="244"/>
      <c r="D37" s="244"/>
      <c r="E37" s="244"/>
      <c r="F37" s="244"/>
      <c r="G37" s="1126" t="s">
        <v>503</v>
      </c>
      <c r="H37" s="1127"/>
      <c r="I37" s="1127"/>
      <c r="J37" s="1128"/>
      <c r="K37" s="294">
        <v>25824</v>
      </c>
      <c r="L37" s="294">
        <v>622</v>
      </c>
      <c r="M37" s="295">
        <v>1343</v>
      </c>
      <c r="N37" s="296">
        <v>-53.7</v>
      </c>
    </row>
    <row r="38" spans="1:16" ht="27" customHeight="1">
      <c r="A38" s="248"/>
      <c r="B38" s="244"/>
      <c r="C38" s="244"/>
      <c r="D38" s="244"/>
      <c r="E38" s="244"/>
      <c r="F38" s="244"/>
      <c r="G38" s="1129" t="s">
        <v>504</v>
      </c>
      <c r="H38" s="1130"/>
      <c r="I38" s="1130"/>
      <c r="J38" s="1131"/>
      <c r="K38" s="297">
        <v>35</v>
      </c>
      <c r="L38" s="297">
        <v>1</v>
      </c>
      <c r="M38" s="298">
        <v>2</v>
      </c>
      <c r="N38" s="299">
        <v>-50</v>
      </c>
      <c r="O38" s="293"/>
    </row>
    <row r="39" spans="1:16">
      <c r="A39" s="248"/>
      <c r="B39" s="244"/>
      <c r="C39" s="244"/>
      <c r="D39" s="244"/>
      <c r="E39" s="244"/>
      <c r="F39" s="244"/>
      <c r="G39" s="1129" t="s">
        <v>505</v>
      </c>
      <c r="H39" s="1130"/>
      <c r="I39" s="1130"/>
      <c r="J39" s="1131"/>
      <c r="K39" s="300" t="s">
        <v>486</v>
      </c>
      <c r="L39" s="300" t="s">
        <v>486</v>
      </c>
      <c r="M39" s="301">
        <v>-3110</v>
      </c>
      <c r="N39" s="302" t="s">
        <v>486</v>
      </c>
      <c r="O39" s="293"/>
    </row>
    <row r="40" spans="1:16" ht="27" customHeight="1">
      <c r="A40" s="248"/>
      <c r="B40" s="244"/>
      <c r="C40" s="244"/>
      <c r="D40" s="244"/>
      <c r="E40" s="244"/>
      <c r="F40" s="244"/>
      <c r="G40" s="1126" t="s">
        <v>506</v>
      </c>
      <c r="H40" s="1127"/>
      <c r="I40" s="1127"/>
      <c r="J40" s="1128"/>
      <c r="K40" s="300">
        <v>-908217</v>
      </c>
      <c r="L40" s="300">
        <v>-21889</v>
      </c>
      <c r="M40" s="301">
        <v>-31707</v>
      </c>
      <c r="N40" s="302">
        <v>-31</v>
      </c>
      <c r="O40" s="293"/>
    </row>
    <row r="41" spans="1:16">
      <c r="A41" s="248"/>
      <c r="B41" s="244"/>
      <c r="C41" s="244"/>
      <c r="D41" s="244"/>
      <c r="E41" s="244"/>
      <c r="F41" s="244"/>
      <c r="G41" s="1132" t="s">
        <v>281</v>
      </c>
      <c r="H41" s="1133"/>
      <c r="I41" s="1133"/>
      <c r="J41" s="1134"/>
      <c r="K41" s="294">
        <v>91329</v>
      </c>
      <c r="L41" s="300">
        <v>2201</v>
      </c>
      <c r="M41" s="301">
        <v>13210</v>
      </c>
      <c r="N41" s="302">
        <v>-83.3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9" t="s">
        <v>476</v>
      </c>
      <c r="J49" s="1121" t="s">
        <v>510</v>
      </c>
      <c r="K49" s="1122"/>
      <c r="L49" s="1122"/>
      <c r="M49" s="1122"/>
      <c r="N49" s="1123"/>
    </row>
    <row r="50" spans="1:14">
      <c r="A50" s="248"/>
      <c r="B50" s="244"/>
      <c r="C50" s="244"/>
      <c r="D50" s="244"/>
      <c r="E50" s="244"/>
      <c r="F50" s="244"/>
      <c r="G50" s="312"/>
      <c r="H50" s="313"/>
      <c r="I50" s="1120"/>
      <c r="J50" s="314" t="s">
        <v>511</v>
      </c>
      <c r="K50" s="315" t="s">
        <v>512</v>
      </c>
      <c r="L50" s="316" t="s">
        <v>513</v>
      </c>
      <c r="M50" s="317" t="s">
        <v>514</v>
      </c>
      <c r="N50" s="318" t="s">
        <v>515</v>
      </c>
    </row>
    <row r="51" spans="1:14">
      <c r="A51" s="248"/>
      <c r="B51" s="244"/>
      <c r="C51" s="244"/>
      <c r="D51" s="244"/>
      <c r="E51" s="244"/>
      <c r="F51" s="244"/>
      <c r="G51" s="310" t="s">
        <v>516</v>
      </c>
      <c r="H51" s="311"/>
      <c r="I51" s="319">
        <v>1944057</v>
      </c>
      <c r="J51" s="320">
        <v>48352</v>
      </c>
      <c r="K51" s="321">
        <v>41.8</v>
      </c>
      <c r="L51" s="322">
        <v>49426</v>
      </c>
      <c r="M51" s="323">
        <v>4.5999999999999996</v>
      </c>
      <c r="N51" s="324">
        <v>37.200000000000003</v>
      </c>
    </row>
    <row r="52" spans="1:14">
      <c r="A52" s="248"/>
      <c r="B52" s="244"/>
      <c r="C52" s="244"/>
      <c r="D52" s="244"/>
      <c r="E52" s="244"/>
      <c r="F52" s="244"/>
      <c r="G52" s="325"/>
      <c r="H52" s="326" t="s">
        <v>517</v>
      </c>
      <c r="I52" s="327">
        <v>925791</v>
      </c>
      <c r="J52" s="328">
        <v>23026</v>
      </c>
      <c r="K52" s="329">
        <v>11.3</v>
      </c>
      <c r="L52" s="330">
        <v>26568</v>
      </c>
      <c r="M52" s="331">
        <v>-4.5999999999999996</v>
      </c>
      <c r="N52" s="332">
        <v>15.9</v>
      </c>
    </row>
    <row r="53" spans="1:14">
      <c r="A53" s="248"/>
      <c r="B53" s="244"/>
      <c r="C53" s="244"/>
      <c r="D53" s="244"/>
      <c r="E53" s="244"/>
      <c r="F53" s="244"/>
      <c r="G53" s="310" t="s">
        <v>518</v>
      </c>
      <c r="H53" s="311"/>
      <c r="I53" s="319">
        <v>840602</v>
      </c>
      <c r="J53" s="320">
        <v>20796</v>
      </c>
      <c r="K53" s="321">
        <v>-57</v>
      </c>
      <c r="L53" s="322">
        <v>42839</v>
      </c>
      <c r="M53" s="323">
        <v>-13.3</v>
      </c>
      <c r="N53" s="324">
        <v>-43.7</v>
      </c>
    </row>
    <row r="54" spans="1:14">
      <c r="A54" s="248"/>
      <c r="B54" s="244"/>
      <c r="C54" s="244"/>
      <c r="D54" s="244"/>
      <c r="E54" s="244"/>
      <c r="F54" s="244"/>
      <c r="G54" s="325"/>
      <c r="H54" s="326" t="s">
        <v>517</v>
      </c>
      <c r="I54" s="327">
        <v>516615</v>
      </c>
      <c r="J54" s="328">
        <v>12781</v>
      </c>
      <c r="K54" s="329">
        <v>-44.5</v>
      </c>
      <c r="L54" s="330">
        <v>22027</v>
      </c>
      <c r="M54" s="331">
        <v>-17.100000000000001</v>
      </c>
      <c r="N54" s="332">
        <v>-27.4</v>
      </c>
    </row>
    <row r="55" spans="1:14">
      <c r="A55" s="248"/>
      <c r="B55" s="244"/>
      <c r="C55" s="244"/>
      <c r="D55" s="244"/>
      <c r="E55" s="244"/>
      <c r="F55" s="244"/>
      <c r="G55" s="310" t="s">
        <v>519</v>
      </c>
      <c r="H55" s="311"/>
      <c r="I55" s="319">
        <v>1490007</v>
      </c>
      <c r="J55" s="320">
        <v>36031</v>
      </c>
      <c r="K55" s="321">
        <v>73.3</v>
      </c>
      <c r="L55" s="322">
        <v>46819</v>
      </c>
      <c r="M55" s="323">
        <v>9.3000000000000007</v>
      </c>
      <c r="N55" s="324">
        <v>64</v>
      </c>
    </row>
    <row r="56" spans="1:14">
      <c r="A56" s="248"/>
      <c r="B56" s="244"/>
      <c r="C56" s="244"/>
      <c r="D56" s="244"/>
      <c r="E56" s="244"/>
      <c r="F56" s="244"/>
      <c r="G56" s="325"/>
      <c r="H56" s="326" t="s">
        <v>517</v>
      </c>
      <c r="I56" s="327">
        <v>1101975</v>
      </c>
      <c r="J56" s="328">
        <v>26648</v>
      </c>
      <c r="K56" s="329">
        <v>108.5</v>
      </c>
      <c r="L56" s="330">
        <v>24121</v>
      </c>
      <c r="M56" s="331">
        <v>9.5</v>
      </c>
      <c r="N56" s="332">
        <v>99</v>
      </c>
    </row>
    <row r="57" spans="1:14">
      <c r="A57" s="248"/>
      <c r="B57" s="244"/>
      <c r="C57" s="244"/>
      <c r="D57" s="244"/>
      <c r="E57" s="244"/>
      <c r="F57" s="244"/>
      <c r="G57" s="310" t="s">
        <v>520</v>
      </c>
      <c r="H57" s="311"/>
      <c r="I57" s="319">
        <v>1426796</v>
      </c>
      <c r="J57" s="320">
        <v>34394</v>
      </c>
      <c r="K57" s="321">
        <v>-4.5</v>
      </c>
      <c r="L57" s="322">
        <v>53270</v>
      </c>
      <c r="M57" s="323">
        <v>13.8</v>
      </c>
      <c r="N57" s="324">
        <v>-18.3</v>
      </c>
    </row>
    <row r="58" spans="1:14">
      <c r="A58" s="248"/>
      <c r="B58" s="244"/>
      <c r="C58" s="244"/>
      <c r="D58" s="244"/>
      <c r="E58" s="244"/>
      <c r="F58" s="244"/>
      <c r="G58" s="325"/>
      <c r="H58" s="326" t="s">
        <v>517</v>
      </c>
      <c r="I58" s="327">
        <v>771840</v>
      </c>
      <c r="J58" s="328">
        <v>18606</v>
      </c>
      <c r="K58" s="329">
        <v>-30.2</v>
      </c>
      <c r="L58" s="330">
        <v>24316</v>
      </c>
      <c r="M58" s="331">
        <v>0.8</v>
      </c>
      <c r="N58" s="332">
        <v>-31</v>
      </c>
    </row>
    <row r="59" spans="1:14">
      <c r="A59" s="248"/>
      <c r="B59" s="244"/>
      <c r="C59" s="244"/>
      <c r="D59" s="244"/>
      <c r="E59" s="244"/>
      <c r="F59" s="244"/>
      <c r="G59" s="310" t="s">
        <v>521</v>
      </c>
      <c r="H59" s="311"/>
      <c r="I59" s="319">
        <v>1360571</v>
      </c>
      <c r="J59" s="320">
        <v>32791</v>
      </c>
      <c r="K59" s="321">
        <v>-4.7</v>
      </c>
      <c r="L59" s="322">
        <v>53292</v>
      </c>
      <c r="M59" s="323">
        <v>0</v>
      </c>
      <c r="N59" s="324">
        <v>-4.7</v>
      </c>
    </row>
    <row r="60" spans="1:14">
      <c r="A60" s="248"/>
      <c r="B60" s="244"/>
      <c r="C60" s="244"/>
      <c r="D60" s="244"/>
      <c r="E60" s="244"/>
      <c r="F60" s="244"/>
      <c r="G60" s="325"/>
      <c r="H60" s="326" t="s">
        <v>517</v>
      </c>
      <c r="I60" s="333">
        <v>856677</v>
      </c>
      <c r="J60" s="328">
        <v>20647</v>
      </c>
      <c r="K60" s="329">
        <v>11</v>
      </c>
      <c r="L60" s="330">
        <v>28900</v>
      </c>
      <c r="M60" s="331">
        <v>18.899999999999999</v>
      </c>
      <c r="N60" s="332">
        <v>-7.9</v>
      </c>
    </row>
    <row r="61" spans="1:14">
      <c r="A61" s="248"/>
      <c r="B61" s="244"/>
      <c r="C61" s="244"/>
      <c r="D61" s="244"/>
      <c r="E61" s="244"/>
      <c r="F61" s="244"/>
      <c r="G61" s="310" t="s">
        <v>522</v>
      </c>
      <c r="H61" s="334"/>
      <c r="I61" s="335">
        <v>1412407</v>
      </c>
      <c r="J61" s="336">
        <v>34473</v>
      </c>
      <c r="K61" s="337">
        <v>9.8000000000000007</v>
      </c>
      <c r="L61" s="338">
        <v>49129</v>
      </c>
      <c r="M61" s="339">
        <v>2.9</v>
      </c>
      <c r="N61" s="324">
        <v>6.9</v>
      </c>
    </row>
    <row r="62" spans="1:14">
      <c r="A62" s="248"/>
      <c r="B62" s="244"/>
      <c r="C62" s="244"/>
      <c r="D62" s="244"/>
      <c r="E62" s="244"/>
      <c r="F62" s="244"/>
      <c r="G62" s="325"/>
      <c r="H62" s="326" t="s">
        <v>517</v>
      </c>
      <c r="I62" s="327">
        <v>834580</v>
      </c>
      <c r="J62" s="328">
        <v>20342</v>
      </c>
      <c r="K62" s="329">
        <v>11.2</v>
      </c>
      <c r="L62" s="330">
        <v>25186</v>
      </c>
      <c r="M62" s="331">
        <v>1.5</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90" zoomScaleNormal="90" zoomScaleSheetLayoutView="100" workbookViewId="0">
      <selection activeCell="I50" sqref="I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4" t="s">
        <v>3</v>
      </c>
      <c r="D47" s="1144"/>
      <c r="E47" s="1145"/>
      <c r="F47" s="11">
        <v>27.93</v>
      </c>
      <c r="G47" s="12">
        <v>27.83</v>
      </c>
      <c r="H47" s="12">
        <v>25.93</v>
      </c>
      <c r="I47" s="12">
        <v>28.8</v>
      </c>
      <c r="J47" s="13">
        <v>32.44</v>
      </c>
    </row>
    <row r="48" spans="2:10" ht="57.75" customHeight="1">
      <c r="B48" s="14"/>
      <c r="C48" s="1146" t="s">
        <v>4</v>
      </c>
      <c r="D48" s="1146"/>
      <c r="E48" s="1147"/>
      <c r="F48" s="15">
        <v>5</v>
      </c>
      <c r="G48" s="16">
        <v>2.42</v>
      </c>
      <c r="H48" s="16">
        <v>5.7</v>
      </c>
      <c r="I48" s="16">
        <v>6.75</v>
      </c>
      <c r="J48" s="17">
        <v>6.7</v>
      </c>
    </row>
    <row r="49" spans="2:10" ht="57.75" customHeight="1" thickBot="1">
      <c r="B49" s="18"/>
      <c r="C49" s="1148" t="s">
        <v>5</v>
      </c>
      <c r="D49" s="1148"/>
      <c r="E49" s="1149"/>
      <c r="F49" s="19" t="s">
        <v>529</v>
      </c>
      <c r="G49" s="20" t="s">
        <v>530</v>
      </c>
      <c r="H49" s="20" t="s">
        <v>531</v>
      </c>
      <c r="I49" s="20">
        <v>1.1299999999999999</v>
      </c>
      <c r="J49" s="21" t="s">
        <v>532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75" zoomScaleNormal="75" zoomScaleSheetLayoutView="100" workbookViewId="0">
      <selection activeCell="A37" sqref="A37:XFD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6" t="s">
        <v>533</v>
      </c>
      <c r="D34" s="1156"/>
      <c r="E34" s="1157"/>
      <c r="F34" s="32">
        <v>13.89</v>
      </c>
      <c r="G34" s="33">
        <v>14.83</v>
      </c>
      <c r="H34" s="33">
        <v>16.09</v>
      </c>
      <c r="I34" s="33">
        <v>16.28</v>
      </c>
      <c r="J34" s="34">
        <v>15.15</v>
      </c>
      <c r="K34" s="22"/>
      <c r="L34" s="22"/>
      <c r="M34" s="22"/>
      <c r="N34" s="22"/>
      <c r="O34" s="22"/>
      <c r="P34" s="22"/>
    </row>
    <row r="35" spans="1:16" ht="39" customHeight="1">
      <c r="A35" s="22"/>
      <c r="B35" s="35"/>
      <c r="C35" s="1150" t="s">
        <v>534</v>
      </c>
      <c r="D35" s="1151"/>
      <c r="E35" s="1152"/>
      <c r="F35" s="36">
        <v>4.99</v>
      </c>
      <c r="G35" s="37">
        <v>2.41</v>
      </c>
      <c r="H35" s="37">
        <v>5.69</v>
      </c>
      <c r="I35" s="37">
        <v>6.74</v>
      </c>
      <c r="J35" s="38">
        <v>6.69</v>
      </c>
      <c r="K35" s="22"/>
      <c r="L35" s="22"/>
      <c r="M35" s="22"/>
      <c r="N35" s="22"/>
      <c r="O35" s="22"/>
      <c r="P35" s="22"/>
    </row>
    <row r="36" spans="1:16" ht="39" customHeight="1">
      <c r="A36" s="22"/>
      <c r="B36" s="35"/>
      <c r="C36" s="1150" t="s">
        <v>535</v>
      </c>
      <c r="D36" s="1151"/>
      <c r="E36" s="1152"/>
      <c r="F36" s="36">
        <v>1.2</v>
      </c>
      <c r="G36" s="37">
        <v>1.1499999999999999</v>
      </c>
      <c r="H36" s="37">
        <v>1.1299999999999999</v>
      </c>
      <c r="I36" s="37">
        <v>2.66</v>
      </c>
      <c r="J36" s="38">
        <v>2.2799999999999998</v>
      </c>
      <c r="K36" s="22"/>
      <c r="L36" s="22"/>
      <c r="M36" s="22"/>
      <c r="N36" s="22"/>
      <c r="O36" s="22"/>
      <c r="P36" s="22"/>
    </row>
    <row r="37" spans="1:16" ht="39" customHeight="1">
      <c r="A37" s="22"/>
      <c r="B37" s="35"/>
      <c r="C37" s="1150" t="s">
        <v>536</v>
      </c>
      <c r="D37" s="1151"/>
      <c r="E37" s="1152"/>
      <c r="F37" s="36">
        <v>0.57999999999999996</v>
      </c>
      <c r="G37" s="37">
        <v>0.5</v>
      </c>
      <c r="H37" s="37">
        <v>1.56</v>
      </c>
      <c r="I37" s="37">
        <v>0.77</v>
      </c>
      <c r="J37" s="38">
        <v>1.85</v>
      </c>
      <c r="K37" s="22"/>
      <c r="L37" s="22"/>
      <c r="M37" s="22"/>
      <c r="N37" s="22"/>
      <c r="O37" s="22"/>
      <c r="P37" s="22"/>
    </row>
    <row r="38" spans="1:16" ht="39" customHeight="1">
      <c r="A38" s="22"/>
      <c r="B38" s="35"/>
      <c r="C38" s="1150" t="s">
        <v>537</v>
      </c>
      <c r="D38" s="1151"/>
      <c r="E38" s="1152"/>
      <c r="F38" s="36">
        <v>1.82</v>
      </c>
      <c r="G38" s="37">
        <v>2.46</v>
      </c>
      <c r="H38" s="37">
        <v>1.63</v>
      </c>
      <c r="I38" s="37">
        <v>1.56</v>
      </c>
      <c r="J38" s="38">
        <v>1.32</v>
      </c>
      <c r="K38" s="22"/>
      <c r="L38" s="22"/>
      <c r="M38" s="22"/>
      <c r="N38" s="22"/>
      <c r="O38" s="22"/>
      <c r="P38" s="22"/>
    </row>
    <row r="39" spans="1:16" ht="39" customHeight="1">
      <c r="A39" s="22"/>
      <c r="B39" s="35"/>
      <c r="C39" s="1150" t="s">
        <v>538</v>
      </c>
      <c r="D39" s="1151"/>
      <c r="E39" s="1152"/>
      <c r="F39" s="36">
        <v>0.14000000000000001</v>
      </c>
      <c r="G39" s="37">
        <v>0.25</v>
      </c>
      <c r="H39" s="37">
        <v>0.38</v>
      </c>
      <c r="I39" s="37">
        <v>0.24</v>
      </c>
      <c r="J39" s="38">
        <v>0.2</v>
      </c>
      <c r="K39" s="22"/>
      <c r="L39" s="22"/>
      <c r="M39" s="22"/>
      <c r="N39" s="22"/>
      <c r="O39" s="22"/>
      <c r="P39" s="22"/>
    </row>
    <row r="40" spans="1:16" ht="39" customHeight="1">
      <c r="A40" s="22"/>
      <c r="B40" s="35"/>
      <c r="C40" s="1150" t="s">
        <v>539</v>
      </c>
      <c r="D40" s="1151"/>
      <c r="E40" s="1152"/>
      <c r="F40" s="36">
        <v>0.09</v>
      </c>
      <c r="G40" s="37">
        <v>0.16</v>
      </c>
      <c r="H40" s="37">
        <v>0.2</v>
      </c>
      <c r="I40" s="37">
        <v>0.09</v>
      </c>
      <c r="J40" s="38">
        <v>0.09</v>
      </c>
      <c r="K40" s="22"/>
      <c r="L40" s="22"/>
      <c r="M40" s="22"/>
      <c r="N40" s="22"/>
      <c r="O40" s="22"/>
      <c r="P40" s="22"/>
    </row>
    <row r="41" spans="1:16" ht="39" customHeight="1">
      <c r="A41" s="22"/>
      <c r="B41" s="35"/>
      <c r="C41" s="1150" t="s">
        <v>540</v>
      </c>
      <c r="D41" s="1151"/>
      <c r="E41" s="1152"/>
      <c r="F41" s="36">
        <v>0</v>
      </c>
      <c r="G41" s="37">
        <v>0</v>
      </c>
      <c r="H41" s="37">
        <v>0</v>
      </c>
      <c r="I41" s="37">
        <v>0</v>
      </c>
      <c r="J41" s="38">
        <v>0</v>
      </c>
      <c r="K41" s="22"/>
      <c r="L41" s="22"/>
      <c r="M41" s="22"/>
      <c r="N41" s="22"/>
      <c r="O41" s="22"/>
      <c r="P41" s="22"/>
    </row>
    <row r="42" spans="1:16" ht="39" customHeight="1">
      <c r="A42" s="22"/>
      <c r="B42" s="39"/>
      <c r="C42" s="1150" t="s">
        <v>541</v>
      </c>
      <c r="D42" s="1151"/>
      <c r="E42" s="1152"/>
      <c r="F42" s="36" t="s">
        <v>486</v>
      </c>
      <c r="G42" s="37" t="s">
        <v>486</v>
      </c>
      <c r="H42" s="37" t="s">
        <v>486</v>
      </c>
      <c r="I42" s="37" t="s">
        <v>486</v>
      </c>
      <c r="J42" s="38" t="s">
        <v>486</v>
      </c>
      <c r="K42" s="22"/>
      <c r="L42" s="22"/>
      <c r="M42" s="22"/>
      <c r="N42" s="22"/>
      <c r="O42" s="22"/>
      <c r="P42" s="22"/>
    </row>
    <row r="43" spans="1:16" ht="39" customHeight="1" thickBot="1">
      <c r="A43" s="22"/>
      <c r="B43" s="40"/>
      <c r="C43" s="1153" t="s">
        <v>542</v>
      </c>
      <c r="D43" s="1154"/>
      <c r="E43" s="1155"/>
      <c r="F43" s="41">
        <v>0</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election activeCell="N47" sqref="N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6" t="s">
        <v>11</v>
      </c>
      <c r="C45" s="1167"/>
      <c r="D45" s="58"/>
      <c r="E45" s="1172" t="s">
        <v>12</v>
      </c>
      <c r="F45" s="1172"/>
      <c r="G45" s="1172"/>
      <c r="H45" s="1172"/>
      <c r="I45" s="1172"/>
      <c r="J45" s="1173"/>
      <c r="K45" s="59">
        <v>761</v>
      </c>
      <c r="L45" s="60">
        <v>748</v>
      </c>
      <c r="M45" s="60">
        <v>757</v>
      </c>
      <c r="N45" s="60">
        <v>718</v>
      </c>
      <c r="O45" s="61">
        <v>547</v>
      </c>
      <c r="P45" s="48"/>
      <c r="Q45" s="48"/>
      <c r="R45" s="48"/>
      <c r="S45" s="48"/>
      <c r="T45" s="48"/>
      <c r="U45" s="48"/>
    </row>
    <row r="46" spans="1:21" ht="30.75" customHeight="1">
      <c r="A46" s="48"/>
      <c r="B46" s="1168"/>
      <c r="C46" s="1169"/>
      <c r="D46" s="62"/>
      <c r="E46" s="1160" t="s">
        <v>13</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c r="A47" s="48"/>
      <c r="B47" s="1168"/>
      <c r="C47" s="1169"/>
      <c r="D47" s="62"/>
      <c r="E47" s="1160" t="s">
        <v>14</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c r="A48" s="48"/>
      <c r="B48" s="1168"/>
      <c r="C48" s="1169"/>
      <c r="D48" s="62"/>
      <c r="E48" s="1160" t="s">
        <v>15</v>
      </c>
      <c r="F48" s="1160"/>
      <c r="G48" s="1160"/>
      <c r="H48" s="1160"/>
      <c r="I48" s="1160"/>
      <c r="J48" s="1161"/>
      <c r="K48" s="63">
        <v>432</v>
      </c>
      <c r="L48" s="64">
        <v>415</v>
      </c>
      <c r="M48" s="64">
        <v>394</v>
      </c>
      <c r="N48" s="64">
        <v>420</v>
      </c>
      <c r="O48" s="65">
        <v>424</v>
      </c>
      <c r="P48" s="48"/>
      <c r="Q48" s="48"/>
      <c r="R48" s="48"/>
      <c r="S48" s="48"/>
      <c r="T48" s="48"/>
      <c r="U48" s="48"/>
    </row>
    <row r="49" spans="1:21" ht="30.75" customHeight="1">
      <c r="A49" s="48"/>
      <c r="B49" s="1168"/>
      <c r="C49" s="1169"/>
      <c r="D49" s="62"/>
      <c r="E49" s="1160" t="s">
        <v>16</v>
      </c>
      <c r="F49" s="1160"/>
      <c r="G49" s="1160"/>
      <c r="H49" s="1160"/>
      <c r="I49" s="1160"/>
      <c r="J49" s="1161"/>
      <c r="K49" s="63">
        <v>74</v>
      </c>
      <c r="L49" s="64">
        <v>70</v>
      </c>
      <c r="M49" s="64">
        <v>60</v>
      </c>
      <c r="N49" s="64">
        <v>14</v>
      </c>
      <c r="O49" s="65">
        <v>2</v>
      </c>
      <c r="P49" s="48"/>
      <c r="Q49" s="48"/>
      <c r="R49" s="48"/>
      <c r="S49" s="48"/>
      <c r="T49" s="48"/>
      <c r="U49" s="48"/>
    </row>
    <row r="50" spans="1:21" ht="30.75" customHeight="1">
      <c r="A50" s="48"/>
      <c r="B50" s="1168"/>
      <c r="C50" s="1169"/>
      <c r="D50" s="62"/>
      <c r="E50" s="1160" t="s">
        <v>17</v>
      </c>
      <c r="F50" s="1160"/>
      <c r="G50" s="1160"/>
      <c r="H50" s="1160"/>
      <c r="I50" s="1160"/>
      <c r="J50" s="1161"/>
      <c r="K50" s="63">
        <v>58</v>
      </c>
      <c r="L50" s="64">
        <v>50</v>
      </c>
      <c r="M50" s="64">
        <v>45</v>
      </c>
      <c r="N50" s="64">
        <v>36</v>
      </c>
      <c r="O50" s="65">
        <v>26</v>
      </c>
      <c r="P50" s="48"/>
      <c r="Q50" s="48"/>
      <c r="R50" s="48"/>
      <c r="S50" s="48"/>
      <c r="T50" s="48"/>
      <c r="U50" s="48"/>
    </row>
    <row r="51" spans="1:21" ht="30.75" customHeight="1">
      <c r="A51" s="48"/>
      <c r="B51" s="1170"/>
      <c r="C51" s="1171"/>
      <c r="D51" s="66"/>
      <c r="E51" s="1160" t="s">
        <v>18</v>
      </c>
      <c r="F51" s="1160"/>
      <c r="G51" s="1160"/>
      <c r="H51" s="1160"/>
      <c r="I51" s="1160"/>
      <c r="J51" s="1161"/>
      <c r="K51" s="63">
        <v>0</v>
      </c>
      <c r="L51" s="64">
        <v>0</v>
      </c>
      <c r="M51" s="64">
        <v>0</v>
      </c>
      <c r="N51" s="64" t="s">
        <v>486</v>
      </c>
      <c r="O51" s="65">
        <v>0</v>
      </c>
      <c r="P51" s="48"/>
      <c r="Q51" s="48"/>
      <c r="R51" s="48"/>
      <c r="S51" s="48"/>
      <c r="T51" s="48"/>
      <c r="U51" s="48"/>
    </row>
    <row r="52" spans="1:21" ht="30.75" customHeight="1">
      <c r="A52" s="48"/>
      <c r="B52" s="1158" t="s">
        <v>19</v>
      </c>
      <c r="C52" s="1159"/>
      <c r="D52" s="66"/>
      <c r="E52" s="1160" t="s">
        <v>20</v>
      </c>
      <c r="F52" s="1160"/>
      <c r="G52" s="1160"/>
      <c r="H52" s="1160"/>
      <c r="I52" s="1160"/>
      <c r="J52" s="1161"/>
      <c r="K52" s="63">
        <v>832</v>
      </c>
      <c r="L52" s="64">
        <v>819</v>
      </c>
      <c r="M52" s="64">
        <v>853</v>
      </c>
      <c r="N52" s="64">
        <v>871</v>
      </c>
      <c r="O52" s="65">
        <v>909</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493</v>
      </c>
      <c r="L53" s="69">
        <v>464</v>
      </c>
      <c r="M53" s="69">
        <v>403</v>
      </c>
      <c r="N53" s="69">
        <v>317</v>
      </c>
      <c r="O53" s="70">
        <v>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6" t="s">
        <v>24</v>
      </c>
      <c r="C41" s="1187"/>
      <c r="D41" s="81"/>
      <c r="E41" s="1188" t="s">
        <v>25</v>
      </c>
      <c r="F41" s="1188"/>
      <c r="G41" s="1188"/>
      <c r="H41" s="1189"/>
      <c r="I41" s="82">
        <v>6518</v>
      </c>
      <c r="J41" s="83">
        <v>6313</v>
      </c>
      <c r="K41" s="83">
        <v>6284</v>
      </c>
      <c r="L41" s="83">
        <v>6460</v>
      </c>
      <c r="M41" s="84">
        <v>6933</v>
      </c>
    </row>
    <row r="42" spans="2:13" ht="27.75" customHeight="1">
      <c r="B42" s="1176"/>
      <c r="C42" s="1177"/>
      <c r="D42" s="85"/>
      <c r="E42" s="1180" t="s">
        <v>26</v>
      </c>
      <c r="F42" s="1180"/>
      <c r="G42" s="1180"/>
      <c r="H42" s="1181"/>
      <c r="I42" s="86">
        <v>127</v>
      </c>
      <c r="J42" s="87">
        <v>86</v>
      </c>
      <c r="K42" s="87">
        <v>50</v>
      </c>
      <c r="L42" s="87">
        <v>22</v>
      </c>
      <c r="M42" s="88">
        <v>2</v>
      </c>
    </row>
    <row r="43" spans="2:13" ht="27.75" customHeight="1">
      <c r="B43" s="1176"/>
      <c r="C43" s="1177"/>
      <c r="D43" s="85"/>
      <c r="E43" s="1180" t="s">
        <v>27</v>
      </c>
      <c r="F43" s="1180"/>
      <c r="G43" s="1180"/>
      <c r="H43" s="1181"/>
      <c r="I43" s="86">
        <v>8945</v>
      </c>
      <c r="J43" s="87">
        <v>8856</v>
      </c>
      <c r="K43" s="87">
        <v>8376</v>
      </c>
      <c r="L43" s="87">
        <v>8012</v>
      </c>
      <c r="M43" s="88">
        <v>7686</v>
      </c>
    </row>
    <row r="44" spans="2:13" ht="27.75" customHeight="1">
      <c r="B44" s="1176"/>
      <c r="C44" s="1177"/>
      <c r="D44" s="85"/>
      <c r="E44" s="1180" t="s">
        <v>28</v>
      </c>
      <c r="F44" s="1180"/>
      <c r="G44" s="1180"/>
      <c r="H44" s="1181"/>
      <c r="I44" s="86">
        <v>148</v>
      </c>
      <c r="J44" s="87">
        <v>75</v>
      </c>
      <c r="K44" s="87">
        <v>16</v>
      </c>
      <c r="L44" s="87">
        <v>41</v>
      </c>
      <c r="M44" s="88">
        <v>73</v>
      </c>
    </row>
    <row r="45" spans="2:13" ht="27.75" customHeight="1">
      <c r="B45" s="1176"/>
      <c r="C45" s="1177"/>
      <c r="D45" s="85"/>
      <c r="E45" s="1180" t="s">
        <v>29</v>
      </c>
      <c r="F45" s="1180"/>
      <c r="G45" s="1180"/>
      <c r="H45" s="1181"/>
      <c r="I45" s="86">
        <v>1424</v>
      </c>
      <c r="J45" s="87">
        <v>1359</v>
      </c>
      <c r="K45" s="87">
        <v>1398</v>
      </c>
      <c r="L45" s="87">
        <v>1322</v>
      </c>
      <c r="M45" s="88">
        <v>1198</v>
      </c>
    </row>
    <row r="46" spans="2:13" ht="27.75" customHeight="1">
      <c r="B46" s="1176"/>
      <c r="C46" s="1177"/>
      <c r="D46" s="85"/>
      <c r="E46" s="1180" t="s">
        <v>30</v>
      </c>
      <c r="F46" s="1180"/>
      <c r="G46" s="1180"/>
      <c r="H46" s="1181"/>
      <c r="I46" s="86" t="s">
        <v>486</v>
      </c>
      <c r="J46" s="87" t="s">
        <v>486</v>
      </c>
      <c r="K46" s="87" t="s">
        <v>486</v>
      </c>
      <c r="L46" s="87" t="s">
        <v>486</v>
      </c>
      <c r="M46" s="88" t="s">
        <v>486</v>
      </c>
    </row>
    <row r="47" spans="2:13" ht="27.75" customHeight="1">
      <c r="B47" s="1176"/>
      <c r="C47" s="1177"/>
      <c r="D47" s="85"/>
      <c r="E47" s="1180" t="s">
        <v>31</v>
      </c>
      <c r="F47" s="1180"/>
      <c r="G47" s="1180"/>
      <c r="H47" s="1181"/>
      <c r="I47" s="86" t="s">
        <v>486</v>
      </c>
      <c r="J47" s="87" t="s">
        <v>486</v>
      </c>
      <c r="K47" s="87" t="s">
        <v>486</v>
      </c>
      <c r="L47" s="87" t="s">
        <v>486</v>
      </c>
      <c r="M47" s="88" t="s">
        <v>486</v>
      </c>
    </row>
    <row r="48" spans="2:13" ht="27.75" customHeight="1">
      <c r="B48" s="1178"/>
      <c r="C48" s="1179"/>
      <c r="D48" s="85"/>
      <c r="E48" s="1180" t="s">
        <v>32</v>
      </c>
      <c r="F48" s="1180"/>
      <c r="G48" s="1180"/>
      <c r="H48" s="1181"/>
      <c r="I48" s="86" t="s">
        <v>486</v>
      </c>
      <c r="J48" s="87" t="s">
        <v>486</v>
      </c>
      <c r="K48" s="87" t="s">
        <v>486</v>
      </c>
      <c r="L48" s="87" t="s">
        <v>486</v>
      </c>
      <c r="M48" s="88" t="s">
        <v>486</v>
      </c>
    </row>
    <row r="49" spans="2:13" ht="27.75" customHeight="1">
      <c r="B49" s="1174" t="s">
        <v>33</v>
      </c>
      <c r="C49" s="1175"/>
      <c r="D49" s="89"/>
      <c r="E49" s="1180" t="s">
        <v>34</v>
      </c>
      <c r="F49" s="1180"/>
      <c r="G49" s="1180"/>
      <c r="H49" s="1181"/>
      <c r="I49" s="86">
        <v>5930</v>
      </c>
      <c r="J49" s="87">
        <v>5970</v>
      </c>
      <c r="K49" s="87">
        <v>5327</v>
      </c>
      <c r="L49" s="87">
        <v>5649</v>
      </c>
      <c r="M49" s="88">
        <v>5876</v>
      </c>
    </row>
    <row r="50" spans="2:13" ht="27.75" customHeight="1">
      <c r="B50" s="1176"/>
      <c r="C50" s="1177"/>
      <c r="D50" s="85"/>
      <c r="E50" s="1180" t="s">
        <v>35</v>
      </c>
      <c r="F50" s="1180"/>
      <c r="G50" s="1180"/>
      <c r="H50" s="1181"/>
      <c r="I50" s="86" t="s">
        <v>486</v>
      </c>
      <c r="J50" s="87" t="s">
        <v>486</v>
      </c>
      <c r="K50" s="87" t="s">
        <v>486</v>
      </c>
      <c r="L50" s="87" t="s">
        <v>486</v>
      </c>
      <c r="M50" s="88" t="s">
        <v>486</v>
      </c>
    </row>
    <row r="51" spans="2:13" ht="27.75" customHeight="1">
      <c r="B51" s="1178"/>
      <c r="C51" s="1179"/>
      <c r="D51" s="85"/>
      <c r="E51" s="1180" t="s">
        <v>36</v>
      </c>
      <c r="F51" s="1180"/>
      <c r="G51" s="1180"/>
      <c r="H51" s="1181"/>
      <c r="I51" s="86">
        <v>11908</v>
      </c>
      <c r="J51" s="87">
        <v>12265</v>
      </c>
      <c r="K51" s="87">
        <v>12734</v>
      </c>
      <c r="L51" s="87">
        <v>13154</v>
      </c>
      <c r="M51" s="88">
        <v>13371</v>
      </c>
    </row>
    <row r="52" spans="2:13" ht="27.75" customHeight="1" thickBot="1">
      <c r="B52" s="1182" t="s">
        <v>37</v>
      </c>
      <c r="C52" s="1183"/>
      <c r="D52" s="90"/>
      <c r="E52" s="1184" t="s">
        <v>38</v>
      </c>
      <c r="F52" s="1184"/>
      <c r="G52" s="1184"/>
      <c r="H52" s="1185"/>
      <c r="I52" s="91">
        <v>-675</v>
      </c>
      <c r="J52" s="92">
        <v>-1548</v>
      </c>
      <c r="K52" s="92">
        <v>-1937</v>
      </c>
      <c r="L52" s="92">
        <v>-2946</v>
      </c>
      <c r="M52" s="93">
        <v>-3353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48352</v>
      </c>
      <c r="E3" s="116"/>
      <c r="F3" s="117">
        <v>49426</v>
      </c>
      <c r="G3" s="118"/>
      <c r="H3" s="119"/>
    </row>
    <row r="4" spans="1:8">
      <c r="A4" s="120"/>
      <c r="B4" s="121"/>
      <c r="C4" s="122"/>
      <c r="D4" s="123">
        <v>23026</v>
      </c>
      <c r="E4" s="124"/>
      <c r="F4" s="125">
        <v>26568</v>
      </c>
      <c r="G4" s="126"/>
      <c r="H4" s="127"/>
    </row>
    <row r="5" spans="1:8">
      <c r="A5" s="108" t="s">
        <v>518</v>
      </c>
      <c r="B5" s="113"/>
      <c r="C5" s="114"/>
      <c r="D5" s="115">
        <v>20796</v>
      </c>
      <c r="E5" s="116"/>
      <c r="F5" s="117">
        <v>42839</v>
      </c>
      <c r="G5" s="118"/>
      <c r="H5" s="119"/>
    </row>
    <row r="6" spans="1:8">
      <c r="A6" s="120"/>
      <c r="B6" s="121"/>
      <c r="C6" s="122"/>
      <c r="D6" s="123">
        <v>12781</v>
      </c>
      <c r="E6" s="124"/>
      <c r="F6" s="125">
        <v>22027</v>
      </c>
      <c r="G6" s="126"/>
      <c r="H6" s="127"/>
    </row>
    <row r="7" spans="1:8">
      <c r="A7" s="108" t="s">
        <v>519</v>
      </c>
      <c r="B7" s="113"/>
      <c r="C7" s="114"/>
      <c r="D7" s="115">
        <v>36031</v>
      </c>
      <c r="E7" s="116"/>
      <c r="F7" s="117">
        <v>46819</v>
      </c>
      <c r="G7" s="118"/>
      <c r="H7" s="119"/>
    </row>
    <row r="8" spans="1:8">
      <c r="A8" s="120"/>
      <c r="B8" s="121"/>
      <c r="C8" s="122"/>
      <c r="D8" s="123">
        <v>26648</v>
      </c>
      <c r="E8" s="124"/>
      <c r="F8" s="125">
        <v>24121</v>
      </c>
      <c r="G8" s="126"/>
      <c r="H8" s="127"/>
    </row>
    <row r="9" spans="1:8">
      <c r="A9" s="108" t="s">
        <v>520</v>
      </c>
      <c r="B9" s="113"/>
      <c r="C9" s="114"/>
      <c r="D9" s="115">
        <v>34394</v>
      </c>
      <c r="E9" s="116"/>
      <c r="F9" s="117">
        <v>53270</v>
      </c>
      <c r="G9" s="118"/>
      <c r="H9" s="119"/>
    </row>
    <row r="10" spans="1:8">
      <c r="A10" s="120"/>
      <c r="B10" s="121"/>
      <c r="C10" s="122"/>
      <c r="D10" s="123">
        <v>18606</v>
      </c>
      <c r="E10" s="124"/>
      <c r="F10" s="125">
        <v>24316</v>
      </c>
      <c r="G10" s="126"/>
      <c r="H10" s="127"/>
    </row>
    <row r="11" spans="1:8">
      <c r="A11" s="108" t="s">
        <v>521</v>
      </c>
      <c r="B11" s="113"/>
      <c r="C11" s="114"/>
      <c r="D11" s="115">
        <v>32791</v>
      </c>
      <c r="E11" s="116"/>
      <c r="F11" s="117">
        <v>53292</v>
      </c>
      <c r="G11" s="118"/>
      <c r="H11" s="119"/>
    </row>
    <row r="12" spans="1:8">
      <c r="A12" s="120"/>
      <c r="B12" s="121"/>
      <c r="C12" s="128"/>
      <c r="D12" s="123">
        <v>20647</v>
      </c>
      <c r="E12" s="124"/>
      <c r="F12" s="125">
        <v>28900</v>
      </c>
      <c r="G12" s="126"/>
      <c r="H12" s="127"/>
    </row>
    <row r="13" spans="1:8">
      <c r="A13" s="108"/>
      <c r="B13" s="113"/>
      <c r="C13" s="129"/>
      <c r="D13" s="130">
        <v>34473</v>
      </c>
      <c r="E13" s="131"/>
      <c r="F13" s="132">
        <v>49129</v>
      </c>
      <c r="G13" s="133"/>
      <c r="H13" s="119"/>
    </row>
    <row r="14" spans="1:8">
      <c r="A14" s="120"/>
      <c r="B14" s="121"/>
      <c r="C14" s="122"/>
      <c r="D14" s="123">
        <v>20342</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v>
      </c>
      <c r="C19" s="134">
        <f>ROUND(VALUE(SUBSTITUTE(実質収支比率等に係る経年分析!G$48,"▲","-")),2)</f>
        <v>2.42</v>
      </c>
      <c r="D19" s="134">
        <f>ROUND(VALUE(SUBSTITUTE(実質収支比率等に係る経年分析!H$48,"▲","-")),2)</f>
        <v>5.7</v>
      </c>
      <c r="E19" s="134">
        <f>ROUND(VALUE(SUBSTITUTE(実質収支比率等に係る経年分析!I$48,"▲","-")),2)</f>
        <v>6.75</v>
      </c>
      <c r="F19" s="134">
        <f>ROUND(VALUE(SUBSTITUTE(実質収支比率等に係る経年分析!J$48,"▲","-")),2)</f>
        <v>6.7</v>
      </c>
    </row>
    <row r="20" spans="1:11">
      <c r="A20" s="134" t="s">
        <v>43</v>
      </c>
      <c r="B20" s="134">
        <f>ROUND(VALUE(SUBSTITUTE(実質収支比率等に係る経年分析!F$47,"▲","-")),2)</f>
        <v>27.93</v>
      </c>
      <c r="C20" s="134">
        <f>ROUND(VALUE(SUBSTITUTE(実質収支比率等に係る経年分析!G$47,"▲","-")),2)</f>
        <v>27.83</v>
      </c>
      <c r="D20" s="134">
        <f>ROUND(VALUE(SUBSTITUTE(実質収支比率等に係る経年分析!H$47,"▲","-")),2)</f>
        <v>25.93</v>
      </c>
      <c r="E20" s="134">
        <f>ROUND(VALUE(SUBSTITUTE(実質収支比率等に係る経年分析!I$47,"▲","-")),2)</f>
        <v>28.8</v>
      </c>
      <c r="F20" s="134">
        <f>ROUND(VALUE(SUBSTITUTE(実質収支比率等に係る経年分析!J$47,"▲","-")),2)</f>
        <v>32.44</v>
      </c>
    </row>
    <row r="21" spans="1:11">
      <c r="A21" s="134" t="s">
        <v>44</v>
      </c>
      <c r="B21" s="134">
        <f>IF(ISNUMBER(VALUE(SUBSTITUTE(実質収支比率等に係る経年分析!F$49,"▲","-"))),ROUND(VALUE(SUBSTITUTE(実質収支比率等に係る経年分析!F$49,"▲","-")),2),NA())</f>
        <v>-5.03</v>
      </c>
      <c r="C21" s="134">
        <f>IF(ISNUMBER(VALUE(SUBSTITUTE(実質収支比率等に係る経年分析!G$49,"▲","-"))),ROUND(VALUE(SUBSTITUTE(実質収支比率等に係る経年分析!G$49,"▲","-")),2),NA())</f>
        <v>-5.0599999999999996</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15.15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832</v>
      </c>
      <c r="E42" s="136"/>
      <c r="F42" s="136"/>
      <c r="G42" s="136">
        <f>'実質公債費比率（分子）の構造'!L$52</f>
        <v>819</v>
      </c>
      <c r="H42" s="136"/>
      <c r="I42" s="136"/>
      <c r="J42" s="136">
        <f>'実質公債費比率（分子）の構造'!M$52</f>
        <v>853</v>
      </c>
      <c r="K42" s="136"/>
      <c r="L42" s="136"/>
      <c r="M42" s="136">
        <f>'実質公債費比率（分子）の構造'!N$52</f>
        <v>871</v>
      </c>
      <c r="N42" s="136"/>
      <c r="O42" s="136"/>
      <c r="P42" s="136">
        <f>'実質公債費比率（分子）の構造'!O$52</f>
        <v>909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58</v>
      </c>
      <c r="C44" s="136"/>
      <c r="D44" s="136"/>
      <c r="E44" s="136">
        <f>'実質公債費比率（分子）の構造'!L$50</f>
        <v>50</v>
      </c>
      <c r="F44" s="136"/>
      <c r="G44" s="136"/>
      <c r="H44" s="136">
        <f>'実質公債費比率（分子）の構造'!M$50</f>
        <v>45</v>
      </c>
      <c r="I44" s="136"/>
      <c r="J44" s="136"/>
      <c r="K44" s="136">
        <f>'実質公債費比率（分子）の構造'!N$50</f>
        <v>36</v>
      </c>
      <c r="L44" s="136"/>
      <c r="M44" s="136"/>
      <c r="N44" s="136">
        <f>'実質公債費比率（分子）の構造'!O$50</f>
        <v>26</v>
      </c>
      <c r="O44" s="136"/>
      <c r="P44" s="136"/>
    </row>
    <row r="45" spans="1:16">
      <c r="A45" s="136" t="s">
        <v>54</v>
      </c>
      <c r="B45" s="136">
        <f>'実質公債費比率（分子）の構造'!K$49</f>
        <v>74</v>
      </c>
      <c r="C45" s="136"/>
      <c r="D45" s="136"/>
      <c r="E45" s="136">
        <f>'実質公債費比率（分子）の構造'!L$49</f>
        <v>70</v>
      </c>
      <c r="F45" s="136"/>
      <c r="G45" s="136"/>
      <c r="H45" s="136">
        <f>'実質公債費比率（分子）の構造'!M$49</f>
        <v>60</v>
      </c>
      <c r="I45" s="136"/>
      <c r="J45" s="136"/>
      <c r="K45" s="136">
        <f>'実質公債費比率（分子）の構造'!N$49</f>
        <v>14</v>
      </c>
      <c r="L45" s="136"/>
      <c r="M45" s="136"/>
      <c r="N45" s="136">
        <f>'実質公債費比率（分子）の構造'!O$49</f>
        <v>2</v>
      </c>
      <c r="O45" s="136"/>
      <c r="P45" s="136"/>
    </row>
    <row r="46" spans="1:16">
      <c r="A46" s="136" t="s">
        <v>55</v>
      </c>
      <c r="B46" s="136">
        <f>'実質公債費比率（分子）の構造'!K$48</f>
        <v>432</v>
      </c>
      <c r="C46" s="136"/>
      <c r="D46" s="136"/>
      <c r="E46" s="136">
        <f>'実質公債費比率（分子）の構造'!L$48</f>
        <v>415</v>
      </c>
      <c r="F46" s="136"/>
      <c r="G46" s="136"/>
      <c r="H46" s="136">
        <f>'実質公債費比率（分子）の構造'!M$48</f>
        <v>394</v>
      </c>
      <c r="I46" s="136"/>
      <c r="J46" s="136"/>
      <c r="K46" s="136">
        <f>'実質公債費比率（分子）の構造'!N$48</f>
        <v>420</v>
      </c>
      <c r="L46" s="136"/>
      <c r="M46" s="136"/>
      <c r="N46" s="136">
        <f>'実質公債費比率（分子）の構造'!O$48</f>
        <v>424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761</v>
      </c>
      <c r="C49" s="136"/>
      <c r="D49" s="136"/>
      <c r="E49" s="136">
        <f>'実質公債費比率（分子）の構造'!L$45</f>
        <v>748</v>
      </c>
      <c r="F49" s="136"/>
      <c r="G49" s="136"/>
      <c r="H49" s="136">
        <f>'実質公債費比率（分子）の構造'!M$45</f>
        <v>757</v>
      </c>
      <c r="I49" s="136"/>
      <c r="J49" s="136"/>
      <c r="K49" s="136">
        <f>'実質公債費比率（分子）の構造'!N$45</f>
        <v>718</v>
      </c>
      <c r="L49" s="136"/>
      <c r="M49" s="136"/>
      <c r="N49" s="136">
        <f>'実質公債費比率（分子）の構造'!O$45</f>
        <v>547</v>
      </c>
      <c r="O49" s="136"/>
      <c r="P49" s="136"/>
    </row>
    <row r="50" spans="1:16">
      <c r="A50" s="136" t="s">
        <v>58</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464</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317</v>
      </c>
      <c r="M50" s="136" t="e">
        <f>NA()</f>
        <v>#N/A</v>
      </c>
      <c r="N50" s="136" t="e">
        <f>NA()</f>
        <v>#N/A</v>
      </c>
      <c r="O50" s="136">
        <f>IF(ISNUMBER('実質公債費比率（分子）の構造'!O$53),'実質公債費比率（分子）の構造'!O$53,NA())</f>
        <v>90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11908</v>
      </c>
      <c r="E56" s="135"/>
      <c r="F56" s="135"/>
      <c r="G56" s="135">
        <f>'将来負担比率（分子）の構造'!J$51</f>
        <v>12265</v>
      </c>
      <c r="H56" s="135"/>
      <c r="I56" s="135"/>
      <c r="J56" s="135">
        <f>'将来負担比率（分子）の構造'!K$51</f>
        <v>12734</v>
      </c>
      <c r="K56" s="135"/>
      <c r="L56" s="135"/>
      <c r="M56" s="135">
        <f>'将来負担比率（分子）の構造'!L$51</f>
        <v>13154</v>
      </c>
      <c r="N56" s="135"/>
      <c r="O56" s="135"/>
      <c r="P56" s="135">
        <f>'将来負担比率（分子）の構造'!M$51</f>
        <v>13371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5930</v>
      </c>
      <c r="E58" s="135"/>
      <c r="F58" s="135"/>
      <c r="G58" s="135">
        <f>'将来負担比率（分子）の構造'!J$49</f>
        <v>5970</v>
      </c>
      <c r="H58" s="135"/>
      <c r="I58" s="135"/>
      <c r="J58" s="135">
        <f>'将来負担比率（分子）の構造'!K$49</f>
        <v>5327</v>
      </c>
      <c r="K58" s="135"/>
      <c r="L58" s="135"/>
      <c r="M58" s="135">
        <f>'将来負担比率（分子）の構造'!L$49</f>
        <v>5649</v>
      </c>
      <c r="N58" s="135"/>
      <c r="O58" s="135"/>
      <c r="P58" s="135">
        <f>'将来負担比率（分子）の構造'!M$49</f>
        <v>5876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1424</v>
      </c>
      <c r="C62" s="135"/>
      <c r="D62" s="135"/>
      <c r="E62" s="135">
        <f>'将来負担比率（分子）の構造'!J$45</f>
        <v>1359</v>
      </c>
      <c r="F62" s="135"/>
      <c r="G62" s="135"/>
      <c r="H62" s="135">
        <f>'将来負担比率（分子）の構造'!K$45</f>
        <v>1398</v>
      </c>
      <c r="I62" s="135"/>
      <c r="J62" s="135"/>
      <c r="K62" s="135">
        <f>'将来負担比率（分子）の構造'!L$45</f>
        <v>1322</v>
      </c>
      <c r="L62" s="135"/>
      <c r="M62" s="135"/>
      <c r="N62" s="135">
        <f>'将来負担比率（分子）の構造'!M$45</f>
        <v>1198</v>
      </c>
      <c r="O62" s="135"/>
      <c r="P62" s="135"/>
    </row>
    <row r="63" spans="1:16">
      <c r="A63" s="135" t="s">
        <v>28</v>
      </c>
      <c r="B63" s="135">
        <f>'将来負担比率（分子）の構造'!I$44</f>
        <v>148</v>
      </c>
      <c r="C63" s="135"/>
      <c r="D63" s="135"/>
      <c r="E63" s="135">
        <f>'将来負担比率（分子）の構造'!J$44</f>
        <v>75</v>
      </c>
      <c r="F63" s="135"/>
      <c r="G63" s="135"/>
      <c r="H63" s="135">
        <f>'将来負担比率（分子）の構造'!K$44</f>
        <v>16</v>
      </c>
      <c r="I63" s="135"/>
      <c r="J63" s="135"/>
      <c r="K63" s="135">
        <f>'将来負担比率（分子）の構造'!L$44</f>
        <v>41</v>
      </c>
      <c r="L63" s="135"/>
      <c r="M63" s="135"/>
      <c r="N63" s="135">
        <f>'将来負担比率（分子）の構造'!M$44</f>
        <v>73</v>
      </c>
      <c r="O63" s="135"/>
      <c r="P63" s="135"/>
    </row>
    <row r="64" spans="1:16">
      <c r="A64" s="135" t="s">
        <v>27</v>
      </c>
      <c r="B64" s="135">
        <f>'将来負担比率（分子）の構造'!I$43</f>
        <v>8945</v>
      </c>
      <c r="C64" s="135"/>
      <c r="D64" s="135"/>
      <c r="E64" s="135">
        <f>'将来負担比率（分子）の構造'!J$43</f>
        <v>8856</v>
      </c>
      <c r="F64" s="135"/>
      <c r="G64" s="135"/>
      <c r="H64" s="135">
        <f>'将来負担比率（分子）の構造'!K$43</f>
        <v>8376</v>
      </c>
      <c r="I64" s="135"/>
      <c r="J64" s="135"/>
      <c r="K64" s="135">
        <f>'将来負担比率（分子）の構造'!L$43</f>
        <v>8012</v>
      </c>
      <c r="L64" s="135"/>
      <c r="M64" s="135"/>
      <c r="N64" s="135">
        <f>'将来負担比率（分子）の構造'!M$43</f>
        <v>7686</v>
      </c>
      <c r="O64" s="135"/>
      <c r="P64" s="135"/>
    </row>
    <row r="65" spans="1:16">
      <c r="A65" s="135" t="s">
        <v>26</v>
      </c>
      <c r="B65" s="135">
        <f>'将来負担比率（分子）の構造'!I$42</f>
        <v>127</v>
      </c>
      <c r="C65" s="135"/>
      <c r="D65" s="135"/>
      <c r="E65" s="135">
        <f>'将来負担比率（分子）の構造'!J$42</f>
        <v>86</v>
      </c>
      <c r="F65" s="135"/>
      <c r="G65" s="135"/>
      <c r="H65" s="135">
        <f>'将来負担比率（分子）の構造'!K$42</f>
        <v>50</v>
      </c>
      <c r="I65" s="135"/>
      <c r="J65" s="135"/>
      <c r="K65" s="135">
        <f>'将来負担比率（分子）の構造'!L$42</f>
        <v>22</v>
      </c>
      <c r="L65" s="135"/>
      <c r="M65" s="135"/>
      <c r="N65" s="135">
        <f>'将来負担比率（分子）の構造'!M$42</f>
        <v>2</v>
      </c>
      <c r="O65" s="135"/>
      <c r="P65" s="135"/>
    </row>
    <row r="66" spans="1:16">
      <c r="A66" s="135" t="s">
        <v>25</v>
      </c>
      <c r="B66" s="135">
        <f>'将来負担比率（分子）の構造'!I$41</f>
        <v>6518</v>
      </c>
      <c r="C66" s="135"/>
      <c r="D66" s="135"/>
      <c r="E66" s="135">
        <f>'将来負担比率（分子）の構造'!J$41</f>
        <v>6313</v>
      </c>
      <c r="F66" s="135"/>
      <c r="G66" s="135"/>
      <c r="H66" s="135">
        <f>'将来負担比率（分子）の構造'!K$41</f>
        <v>6284</v>
      </c>
      <c r="I66" s="135"/>
      <c r="J66" s="135"/>
      <c r="K66" s="135">
        <f>'将来負担比率（分子）の構造'!L$41</f>
        <v>6460</v>
      </c>
      <c r="L66" s="135"/>
      <c r="M66" s="135"/>
      <c r="N66" s="135">
        <f>'将来負担比率（分子）の構造'!M$41</f>
        <v>6933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2016-04-13T04:12:36Z</cp:lastPrinted>
  <dcterms:created xsi:type="dcterms:W3CDTF">2016-02-15T01:39:04Z</dcterms:created>
  <dcterms:modified xsi:type="dcterms:W3CDTF">2016-05-07T06:06:29Z</dcterms:modified>
  <cp:category/>
</cp:coreProperties>
</file>