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90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W39" i="9" s="1"/>
  <c r="BW40" i="9" s="1"/>
  <c r="BW41" i="9" s="1"/>
  <c r="BW42" i="9" s="1"/>
  <c r="BW43" i="9" s="1"/>
  <c r="BE37" i="9"/>
  <c r="AM37" i="9"/>
  <c r="U37" i="9"/>
  <c r="C37" i="9"/>
  <c r="CO36" i="9"/>
  <c r="BW36" i="9"/>
  <c r="BE36" i="9"/>
  <c r="AM36" i="9"/>
  <c r="U36" i="9"/>
  <c r="CO35" i="9"/>
  <c r="BW35" i="9"/>
  <c r="AM35" i="9"/>
  <c r="C35" i="9"/>
  <c r="C36" i="9" s="1"/>
  <c r="CO34" i="9"/>
  <c r="BW34" i="9"/>
  <c r="C34" i="9"/>
  <c r="AM34" i="9" l="1"/>
  <c r="BE34" i="9"/>
  <c r="BE35" i="9" s="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<sst xmlns="http://schemas.openxmlformats.org/spreadsheetml/2006/main" count="1067" uniqueCount="558">
  <si>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</si>
  <si>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</si>
  <si>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</si>
  <si>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</si>
  <si>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</si>
  <si>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</si>
  <si>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</si>
  <si>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</si>
  <si>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</si>
  <si>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</si>
  <si>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</si>
  <si>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</si>
  <si>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</si>
  <si>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</si>
  <si>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</si>
  <si>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</si>
  <si>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</si>
  <si>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</si>
  <si>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</si>
  <si>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</si>
  <si>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</si>
  <si>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</si>
  <si>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</si>
  <si>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</si>
  <si>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</si>
  <si>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</si>
  <si>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</si>
  <si>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</si>
  <si>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</si>
  <si>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</si>
  <si>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</si>
  <si>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</si>
  <si>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</si>
  <si>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</si>
  <si>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</si>
  <si>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</si>
  <si>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</si>
  <si>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</si>
  <si>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</si>
  <si>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</si>
  <si>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</si>
  <si>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</si>
  <si>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</si>
  <si>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</si>
  <si>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</si>
  <si>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</si>
  <si>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</si>
  <si>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</si>
  <si>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</si>
  <si>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</si>
  <si>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</si>
  <si>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</si>
  <si>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</si>
  <si>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</si>
  <si>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</si>
  <si>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</si>
  <si>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</si>
  <si>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</si>
  <si>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</si>
  <si>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</si>
  <si>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</si>
  <si>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</si>
  <si>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</si>
  <si>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</si>
  <si>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</si>
  <si>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</si>
  <si>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</si>
  <si>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</si>
  <si>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</si>
  <si>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</si>
  <si>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</si>
  <si>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</si>
  <si>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</si>
  <si>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</si>
  <si>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</si>
  <si>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</si>
  <si>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</si>
  <si>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</si>
  <si>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</si>
  <si>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</si>
  <si>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</si>
  <si>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</si>
  <si>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</si>
  <si>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</si>
  <si>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</si>
  <si>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</si>
  <si>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</si>
  <si>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</si>
  <si>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</si>
  <si>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</si>
  <si>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</si>
  <si>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</si>
  <si>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</si>
  <si>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</si>
  <si>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</si>
  <si>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</si>
  <si>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</si>
  <si>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</si>
  <si>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</si>
  <si>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</si>
  <si>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</si>
  <si>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</si>
  <si>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</si>
  <si>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</si>
  <si>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</si>
  <si>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</si>
  <si>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</si>
  <si>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</si>
  <si>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</si>
  <si>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</si>
  <si>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</si>
  <si>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</si>
  <si>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</si>
  <si>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</si>
  <si>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</si>
  <si>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</si>
  <si>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</si>
  <si>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</si>
  <si>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</si>
  <si>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</si>
  <si>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</si>
  <si>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</si>
  <si>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</si>
  <si>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</si>
  <si>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</si>
  <si>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</si>
  <si>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</si>
  <si>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</si>
  <si>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</si>
  <si>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</si>
  <si>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</si>
  <si>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</si>
  <si>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</si>
  <si>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</si>
  <si>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</si>
  <si>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</si>
  <si>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</si>
  <si>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</si>
  <si>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</si>
  <si>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</si>
  <si>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</si>
  <si>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</si>
  <si>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</si>
  <si>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</si>
  <si>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</si>
  <si>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</si>
  <si>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</si>
  <si>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</si>
  <si>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</si>
  <si>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</si>
  <si>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</si>
  <si>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</si>
  <si>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</si>
  <si>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</si>
  <si>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</si>
  <si>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</si>
  <si>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</si>
  <si>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</si>
  <si>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</si>
  <si>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</si>
  <si>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</si>
  <si>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</si>
  <si>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</si>
  <si>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</si>
  <si>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</si>
  <si>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</si>
  <si>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</si>
  <si>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</si>
  <si>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</si>
  <si>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</si>
  <si>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</si>
  <si>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</si>
  <si>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</si>
  <si>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</si>
  <si>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</si>
  <si>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</si>
  <si>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</si>
  <si>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</si>
  <si>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</si>
  <si>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</si>
  <si>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</si>
  <si>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</si>
  <si>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</si>
  <si>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</si>
  <si>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</si>
  <si>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</si>
  <si>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</si>
  <si>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</si>
  <si>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</si>
  <si>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</si>
  <si>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</si>
  <si>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</si>
  <si>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</si>
  <si>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</si>
  <si>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</si>
  <si>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</si>
  <si>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</si>
  <si>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三重県熊野市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</si>
  <si>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</si>
  <si>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</si>
  <si>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</si>
  <si>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</si>
  <si>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</si>
  <si>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</si>
  <si>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</si>
  <si>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</si>
  <si>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</si>
  <si>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</si>
  <si>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</si>
  <si>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</si>
  <si>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</si>
  <si>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</si>
  <si>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</si>
  <si>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</si>
  <si>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</si>
  <si>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</si>
  <si>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</si>
  <si>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</si>
  <si>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</si>
  <si>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</si>
  <si>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</si>
  <si>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</si>
  <si>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</si>
  <si>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</si>
  <si>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</si>
  <si>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</si>
  <si>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</si>
  <si>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</si>
  <si>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</si>
  <si>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</si>
  <si>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</si>
  <si>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</si>
  <si>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</si>
  <si>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</si>
  <si>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</si>
  <si>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</si>
  <si>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</si>
  <si>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</si>
  <si>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</si>
  <si>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</si>
  <si>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</si>
  <si>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</si>
  <si>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</si>
  <si>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</si>
  <si>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</si>
  <si>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</si>
  <si>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</si>
  <si>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</si>
  <si>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</si>
  <si>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</si>
  <si>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</si>
  <si>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</si>
  <si>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</si>
  <si>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</si>
  <si>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</si>
  <si>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</si>
  <si>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</si>
  <si>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</si>
  <si>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</si>
  <si>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</si>
  <si>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</si>
  <si>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</si>
  <si>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</si>
  <si>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</si>
  <si>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</si>
  <si>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</si>
  <si>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</si>
  <si>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</si>
  <si>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</si>
  <si>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</si>
  <si>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</si>
  <si>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</si>
  <si>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</si>
  <si>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</si>
  <si>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</si>
  <si>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</si>
  <si>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</si>
  <si>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</si>
  <si>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</si>
  <si>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</si>
  <si>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</si>
  <si>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</si>
  <si>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</si>
  <si>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</si>
  <si>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</si>
  <si>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</si>
  <si>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</si>
  <si>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</si>
  <si>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</si>
  <si>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</si>
  <si>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</si>
  <si>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</si>
  <si>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</si>
  <si>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</si>
  <si>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</si>
  <si>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</si>
  <si>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</si>
  <si>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</si>
  <si>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</si>
  <si>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</si>
  <si>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</si>
  <si>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</si>
  <si>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</si>
  <si>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</si>
  <si>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</si>
  <si>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</si>
  <si>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</si>
  <si>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</si>
  <si>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</si>
  <si>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</si>
  <si>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</si>
  <si>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</si>
  <si>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</si>
  <si>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</si>
  <si>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</si>
  <si>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</si>
  <si>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</si>
  <si>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</si>
  <si>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</si>
  <si>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</si>
  <si>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</si>
  <si>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</si>
  <si>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</si>
  <si>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</si>
  <si>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</si>
  <si>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</si>
  <si>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</si>
  <si>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</si>
  <si>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</si>
  <si>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</si>
  <si>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</si>
  <si>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</si>
  <si>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</si>
  <si>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</si>
  <si>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</si>
  <si>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</si>
  <si>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</si>
  <si>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</si>
  <si>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</si>
  <si>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</si>
  <si>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</si>
  <si>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</si>
  <si>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</si>
  <si>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</si>
  <si>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</si>
  <si>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</si>
  <si>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</si>
  <si>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</si>
  <si>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三重県熊野市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</si>
  <si>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</si>
  <si>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</si>
  <si>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</si>
  <si>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</si>
  <si>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</si>
  <si>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</si>
  <si>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</si>
  <si>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</si>
  <si>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</si>
  <si>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</si>
  <si>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</si>
  <si>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</si>
  <si>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</si>
  <si>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</si>
  <si>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</si>
  <si>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</si>
  <si>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</si>
  <si>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</si>
  <si>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</si>
  <si>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</si>
  <si>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市有林整備事業特別会計</t>
    <phoneticPr fontId="5"/>
  </si>
  <si>
    <t>紀和診療所事業特別会計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</si>
  <si>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</si>
  <si>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</si>
  <si>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</si>
  <si>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</si>
  <si>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</si>
  <si>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</si>
  <si>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</si>
  <si>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</si>
  <si>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</si>
  <si>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</si>
  <si>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</si>
  <si>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</si>
  <si>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</si>
  <si>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</si>
  <si>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</si>
  <si>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</si>
  <si>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</si>
  <si>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紀和地区水道事業特別会計</t>
    <phoneticPr fontId="5"/>
  </si>
  <si>
    <t>法非適用企業</t>
    <phoneticPr fontId="5"/>
  </si>
  <si>
    <t>青年の家事業特別会計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</si>
  <si>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</si>
  <si>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</si>
  <si>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</si>
  <si>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</si>
  <si>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</si>
  <si>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</si>
  <si>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</si>
  <si>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</si>
  <si>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</si>
  <si>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</si>
  <si>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</si>
  <si>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</si>
  <si>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</si>
  <si>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</si>
  <si>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</si>
  <si>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</si>
  <si>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</si>
  <si>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</si>
  <si>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</si>
  <si>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</si>
  <si>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</si>
  <si>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</si>
  <si>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</si>
  <si>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</si>
  <si>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</si>
  <si>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</si>
  <si>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</si>
  <si>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</si>
  <si>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</si>
  <si>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</si>
  <si>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</si>
  <si>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</si>
  <si>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</si>
  <si>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</si>
  <si>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</si>
  <si>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</si>
  <si>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</si>
  <si>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</si>
  <si>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</si>
  <si>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</si>
  <si>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</si>
  <si>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</si>
  <si>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</si>
  <si>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</si>
  <si>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</si>
  <si>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</si>
  <si>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</si>
  <si>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</si>
  <si>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</si>
  <si>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</si>
  <si>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</si>
  <si>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</si>
  <si>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</si>
  <si>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</si>
  <si>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</si>
  <si>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</si>
  <si>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</si>
  <si>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</si>
  <si>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</si>
  <si>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</si>
  <si>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</si>
  <si>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</si>
  <si>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</si>
  <si>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</si>
  <si>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</si>
  <si>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</si>
  <si>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</si>
  <si>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</si>
  <si>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</si>
  <si>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</si>
  <si>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</si>
  <si>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</si>
  <si>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</si>
  <si>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</si>
  <si>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</si>
  <si>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</si>
  <si>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</si>
  <si>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</si>
  <si>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</si>
  <si>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</si>
  <si>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</si>
  <si>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</si>
  <si>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</si>
  <si>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</si>
  <si>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</si>
  <si>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</si>
  <si>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</si>
  <si>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</si>
  <si>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</si>
  <si>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</si>
  <si>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</si>
  <si>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</si>
  <si>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</si>
  <si>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</si>
  <si>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</si>
  <si>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</si>
  <si>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</si>
  <si>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</si>
  <si>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</si>
  <si>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</si>
  <si>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</si>
  <si>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</si>
  <si>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</si>
  <si>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</si>
  <si>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</si>
  <si>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</si>
  <si>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</si>
  <si>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</si>
  <si>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</si>
  <si>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</si>
  <si>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</si>
  <si>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</si>
  <si>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</si>
  <si>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</si>
  <si>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</si>
  <si>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</si>
  <si>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</si>
  <si>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</si>
  <si>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</si>
  <si>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</si>
  <si>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</si>
  <si>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</si>
  <si>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</si>
  <si>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</si>
  <si>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</si>
  <si>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</si>
  <si>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</si>
  <si>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</si>
  <si>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</si>
  <si>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</si>
  <si>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</si>
  <si>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</si>
  <si>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</si>
  <si>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</si>
  <si>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国民健康保険事業特別会計</t>
  </si>
  <si>
    <t>水道事業会計</t>
  </si>
  <si>
    <t>紀和診療所事業特別会計</t>
  </si>
  <si>
    <t>後期高齢者医療事業特別会計</t>
  </si>
  <si>
    <t>青年の家事業特別会計</t>
  </si>
  <si>
    <t>紀和地区水道事業特別会計</t>
  </si>
  <si>
    <t>市有林整備事業特別会計</t>
  </si>
  <si>
    <t>その他会計（赤字）</t>
  </si>
  <si>
    <t>その他会計（黒字）</t>
  </si>
  <si>
    <t>紀南社会福祉施設組合　一般会計</t>
    <rPh sb="0" eb="1">
      <t>キ</t>
    </rPh>
    <rPh sb="1" eb="2">
      <t>ナン</t>
    </rPh>
    <rPh sb="2" eb="4">
      <t>シャカイ</t>
    </rPh>
    <rPh sb="4" eb="6">
      <t>フクシ</t>
    </rPh>
    <rPh sb="6" eb="8">
      <t>シセツ</t>
    </rPh>
    <rPh sb="8" eb="10">
      <t>クミアイ</t>
    </rPh>
    <rPh sb="11" eb="13">
      <t>イッパン</t>
    </rPh>
    <rPh sb="13" eb="15">
      <t>カイケイ</t>
    </rPh>
    <phoneticPr fontId="2"/>
  </si>
  <si>
    <t>紀南社会福祉施設組合　指定訪問介護特別会計</t>
    <rPh sb="0" eb="1">
      <t>キ</t>
    </rPh>
    <rPh sb="1" eb="2">
      <t>ナン</t>
    </rPh>
    <rPh sb="2" eb="4">
      <t>シャカイ</t>
    </rPh>
    <rPh sb="4" eb="6">
      <t>フクシ</t>
    </rPh>
    <rPh sb="6" eb="8">
      <t>シセツ</t>
    </rPh>
    <rPh sb="8" eb="10">
      <t>クミアイ</t>
    </rPh>
    <rPh sb="11" eb="13">
      <t>シテイ</t>
    </rPh>
    <rPh sb="13" eb="15">
      <t>ホウモン</t>
    </rPh>
    <rPh sb="15" eb="17">
      <t>カイゴ</t>
    </rPh>
    <rPh sb="17" eb="19">
      <t>トクベツ</t>
    </rPh>
    <rPh sb="19" eb="21">
      <t>カイケイ</t>
    </rPh>
    <phoneticPr fontId="2"/>
  </si>
  <si>
    <t>紀南病院組合</t>
    <rPh sb="0" eb="1">
      <t>キ</t>
    </rPh>
    <rPh sb="1" eb="2">
      <t>ナン</t>
    </rPh>
    <rPh sb="2" eb="4">
      <t>ビョウイン</t>
    </rPh>
    <rPh sb="4" eb="6">
      <t>クミアイ</t>
    </rPh>
    <phoneticPr fontId="2"/>
  </si>
  <si>
    <t>南牟婁清掃施設組合</t>
    <rPh sb="0" eb="3">
      <t>ミナミムロ</t>
    </rPh>
    <rPh sb="3" eb="5">
      <t>セイソウ</t>
    </rPh>
    <rPh sb="5" eb="7">
      <t>シセツ</t>
    </rPh>
    <rPh sb="7" eb="9">
      <t>クミアイ</t>
    </rPh>
    <phoneticPr fontId="2"/>
  </si>
  <si>
    <t>紀南特別養護老人ホーム組合　一般会計</t>
    <rPh sb="0" eb="1">
      <t>キ</t>
    </rPh>
    <rPh sb="1" eb="2">
      <t>ナン</t>
    </rPh>
    <rPh sb="2" eb="4">
      <t>トクベツ</t>
    </rPh>
    <rPh sb="4" eb="6">
      <t>ヨウゴ</t>
    </rPh>
    <rPh sb="6" eb="8">
      <t>ロウジン</t>
    </rPh>
    <rPh sb="11" eb="13">
      <t>クミアイ</t>
    </rPh>
    <rPh sb="14" eb="16">
      <t>イッパン</t>
    </rPh>
    <rPh sb="16" eb="18">
      <t>カイケイ</t>
    </rPh>
    <phoneticPr fontId="2"/>
  </si>
  <si>
    <t>紀南特別養護老人ホーム組合　地域密着型特別会計</t>
    <rPh sb="0" eb="1">
      <t>キ</t>
    </rPh>
    <rPh sb="1" eb="2">
      <t>ナン</t>
    </rPh>
    <rPh sb="2" eb="4">
      <t>トクベツ</t>
    </rPh>
    <rPh sb="4" eb="6">
      <t>ヨウゴ</t>
    </rPh>
    <rPh sb="6" eb="8">
      <t>ロウジン</t>
    </rPh>
    <rPh sb="11" eb="13">
      <t>クミアイ</t>
    </rPh>
    <rPh sb="14" eb="16">
      <t>チイキ</t>
    </rPh>
    <rPh sb="16" eb="19">
      <t>ミッチャクガタ</t>
    </rPh>
    <rPh sb="19" eb="21">
      <t>トクベツ</t>
    </rPh>
    <rPh sb="21" eb="23">
      <t>カイケイ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</si>
  <si>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</si>
  <si>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</si>
  <si>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</si>
  <si>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紀南介護保険広域連合　一般会計</t>
    <rPh sb="0" eb="1">
      <t>キ</t>
    </rPh>
    <rPh sb="1" eb="2">
      <t>ナン</t>
    </rPh>
    <rPh sb="2" eb="4">
      <t>カイゴ</t>
    </rPh>
    <rPh sb="4" eb="6">
      <t>ホケン</t>
    </rPh>
    <rPh sb="6" eb="8">
      <t>コウイキ</t>
    </rPh>
    <rPh sb="8" eb="10">
      <t>レンゴウ</t>
    </rPh>
    <rPh sb="11" eb="13">
      <t>イッパン</t>
    </rPh>
    <rPh sb="13" eb="15">
      <t>カイケイ</t>
    </rPh>
    <phoneticPr fontId="2"/>
  </si>
  <si>
    <t>紀南介護保険広域連合　介護保険事業特別会計</t>
    <rPh sb="0" eb="1">
      <t>キ</t>
    </rPh>
    <rPh sb="1" eb="2">
      <t>ナン</t>
    </rPh>
    <rPh sb="2" eb="4">
      <t>カイゴ</t>
    </rPh>
    <rPh sb="4" eb="6">
      <t>ホケン</t>
    </rPh>
    <rPh sb="6" eb="8">
      <t>コウイキ</t>
    </rPh>
    <rPh sb="8" eb="10">
      <t>レンゴウ</t>
    </rPh>
    <rPh sb="11" eb="13">
      <t>カイゴ</t>
    </rPh>
    <rPh sb="13" eb="15">
      <t>ホケン</t>
    </rPh>
    <rPh sb="15" eb="17">
      <t>ジギョウ</t>
    </rPh>
    <rPh sb="17" eb="19">
      <t>トクベツ</t>
    </rPh>
    <rPh sb="19" eb="21">
      <t>カイケイ</t>
    </rPh>
    <phoneticPr fontId="2"/>
  </si>
  <si>
    <t>東紀州農業共済事務組合</t>
    <rPh sb="0" eb="1">
      <t>ヒガシ</t>
    </rPh>
    <rPh sb="1" eb="3">
      <t>キシュウ</t>
    </rPh>
    <rPh sb="3" eb="5">
      <t>ノウギョウ</t>
    </rPh>
    <rPh sb="5" eb="7">
      <t>キョウサイ</t>
    </rPh>
    <rPh sb="7" eb="9">
      <t>ジム</t>
    </rPh>
    <rPh sb="9" eb="11">
      <t>クミアイ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</si>
  <si>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</si>
  <si>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三重地方税管理回収機構　滞納整理拡充事業</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</si>
  <si>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</si>
  <si>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</si>
  <si>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熊野市土地開発公社</t>
    <rPh sb="0" eb="3">
      <t>クマノシ</t>
    </rPh>
    <rPh sb="3" eb="5">
      <t>トチ</t>
    </rPh>
    <rPh sb="5" eb="7">
      <t>カイハツ</t>
    </rPh>
    <rPh sb="7" eb="9">
      <t>コウシャ</t>
    </rPh>
    <phoneticPr fontId="2"/>
  </si>
  <si>
    <t>熊野市ふるさと振興公社</t>
    <rPh sb="0" eb="3">
      <t>クマノシ</t>
    </rPh>
    <rPh sb="7" eb="9">
      <t>シンコウ</t>
    </rPh>
    <rPh sb="9" eb="11">
      <t>コウシャ</t>
    </rPh>
    <phoneticPr fontId="2"/>
  </si>
  <si>
    <t>熊野市観光公社</t>
    <rPh sb="0" eb="3">
      <t>クマノシ</t>
    </rPh>
    <rPh sb="3" eb="5">
      <t>カンコウ</t>
    </rPh>
    <rPh sb="5" eb="7">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</si>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</sst>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168168</c:v>
                </c:pt>
                <c:pt idx="1">
                  <c:v>120840</c:v>
                </c:pt>
                <c:pt idx="2">
                  <c:v>126241</c:v>
                </c:pt>
                <c:pt idx="3">
                  <c:v>149421</c:v>
                </c:pt>
                <c:pt idx="4">
                  <c:v>158788</c:v>
                </c:pt>
              </c:numCache>
            </c:numRef>
          </c:val>
          <c:smooth val="0"/>
        </c:ser>
        <c:dLbls>
          <c:showLegendKey val="0"/>
          <c:showVal val="0"/>
          <c:showCatName val="0"/>
          <c:showSerName val="0"/>
          <c:showPercent val="0"/>
          <c:showBubbleSize val="0"/>
        </c:dLbls>
        <c:marker val="1"/>
        <c:smooth val="0"/>
        <c:axId val="105199872"/>
        <c:axId val="105210240"/>
      </c:lineChart>
      <c:catAx>
        <c:axId val="1051998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10240"/>
        <c:crosses val="autoZero"/>
        <c:auto val="1"/>
        <c:lblAlgn val="ctr"/>
        <c:lblOffset val="100"/>
        <c:tickLblSkip val="1"/>
        <c:tickMarkSkip val="1"/>
        <c:noMultiLvlLbl val="0"/>
      </c:catAx>
      <c:valAx>
        <c:axId val="1052102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99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8.23</c:v>
                </c:pt>
                <c:pt idx="1">
                  <c:v>5.63</c:v>
                </c:pt>
                <c:pt idx="2">
                  <c:v>8.5399999999999991</c:v>
                </c:pt>
                <c:pt idx="3">
                  <c:v>7.28</c:v>
                </c:pt>
                <c:pt idx="4">
                  <c:v>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38.950000000000003</c:v>
                </c:pt>
                <c:pt idx="1">
                  <c:v>44.17</c:v>
                </c:pt>
                <c:pt idx="2">
                  <c:v>46.51</c:v>
                </c:pt>
                <c:pt idx="3">
                  <c:v>46.7</c:v>
                </c:pt>
                <c:pt idx="4">
                  <c:v>46.56</c:v>
                </c:pt>
              </c:numCache>
            </c:numRef>
          </c:val>
        </c:ser>
        <c:dLbls>
          <c:showLegendKey val="0"/>
          <c:showVal val="0"/>
          <c:showCatName val="0"/>
          <c:showSerName val="0"/>
          <c:showPercent val="0"/>
          <c:showBubbleSize val="0"/>
        </c:dLbls>
        <c:gapWidth val="250"/>
        <c:overlap val="100"/>
        <c:axId val="105871232"/>
        <c:axId val="105877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7.79</c:v>
                </c:pt>
                <c:pt idx="1">
                  <c:v>4.04</c:v>
                </c:pt>
                <c:pt idx="2">
                  <c:v>7.77</c:v>
                </c:pt>
                <c:pt idx="3">
                  <c:v>0.93</c:v>
                </c:pt>
                <c:pt idx="4">
                  <c:v>4.08</c:v>
                </c:pt>
              </c:numCache>
            </c:numRef>
          </c:val>
          <c:smooth val="0"/>
        </c:ser>
        <c:dLbls>
          <c:showLegendKey val="0"/>
          <c:showVal val="0"/>
          <c:showCatName val="0"/>
          <c:showSerName val="0"/>
          <c:showPercent val="0"/>
          <c:showBubbleSize val="0"/>
        </c:dLbls>
        <c:marker val="1"/>
        <c:smooth val="0"/>
        <c:axId val="105871232"/>
        <c:axId val="105877504"/>
      </c:lineChart>
      <c:catAx>
        <c:axId val="10587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877504"/>
        <c:crosses val="autoZero"/>
        <c:auto val="1"/>
        <c:lblAlgn val="ctr"/>
        <c:lblOffset val="100"/>
        <c:tickLblSkip val="1"/>
        <c:tickMarkSkip val="1"/>
        <c:noMultiLvlLbl val="0"/>
      </c:catAx>
      <c:valAx>
        <c:axId val="10587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7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市有林整備事業特別会計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c:v>
                </c:pt>
                <c:pt idx="4">
                  <c:v>#N/A</c:v>
                </c:pt>
                <c:pt idx="5">
                  <c:v>0.01</c:v>
                </c:pt>
                <c:pt idx="6">
                  <c:v>#N/A</c:v>
                </c:pt>
                <c:pt idx="7">
                  <c:v>0.02</c:v>
                </c:pt>
                <c:pt idx="8">
                  <c:v>#N/A</c:v>
                </c:pt>
                <c:pt idx="9">
                  <c:v>0</c:v>
                </c:pt>
              </c:numCache>
            </c:numRef>
          </c:val>
        </c:ser>
        <c:ser>
          <c:idx val="3"/>
          <c:order val="3"/>
          <c:tx>
            <c:strRef>
              <c:f>データシート!$A$30</c:f>
              <c:strCache>
                <c:ptCount val="1"/>
                <c:pt idx="0">
                  <c:v>紀和地区水道事業特別会計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0.06</c:v>
                </c:pt>
                <c:pt idx="4">
                  <c:v>#N/A</c:v>
                </c:pt>
                <c:pt idx="5">
                  <c:v>0.01</c:v>
                </c:pt>
                <c:pt idx="6">
                  <c:v>#N/A</c:v>
                </c:pt>
                <c:pt idx="7">
                  <c:v>0</c:v>
                </c:pt>
                <c:pt idx="8">
                  <c:v>#N/A</c:v>
                </c:pt>
                <c:pt idx="9">
                  <c:v>0</c:v>
                </c:pt>
              </c:numCache>
            </c:numRef>
          </c:val>
        </c:ser>
        <c:ser>
          <c:idx val="4"/>
          <c:order val="4"/>
          <c:tx>
            <c:strRef>
              <c:f>データシート!$A$31</c:f>
              <c:strCache>
                <c:ptCount val="1"/>
                <c:pt idx="0">
                  <c:v>青年の家事業特別会計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0.04</c:v>
                </c:pt>
                <c:pt idx="4">
                  <c:v>#N/A</c:v>
                </c:pt>
                <c:pt idx="5">
                  <c:v>0.05</c:v>
                </c:pt>
                <c:pt idx="6">
                  <c:v>#N/A</c:v>
                </c:pt>
                <c:pt idx="7">
                  <c:v>0.03</c:v>
                </c:pt>
                <c:pt idx="8">
                  <c:v>#N/A</c:v>
                </c:pt>
                <c:pt idx="9">
                  <c:v>0.05</c:v>
                </c:pt>
              </c:numCache>
            </c:numRef>
          </c:val>
        </c:ser>
        <c:ser>
          <c:idx val="6"/>
          <c:order val="6"/>
          <c:tx>
            <c:strRef>
              <c:f>データシート!$A$33</c:f>
              <c:strCache>
                <c:ptCount val="1"/>
                <c:pt idx="0">
                  <c:v>紀和診療所事業特別会計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0.19</c:v>
                </c:pt>
                <c:pt idx="4">
                  <c:v>#N/A</c:v>
                </c:pt>
                <c:pt idx="5">
                  <c:v>0.12</c:v>
                </c:pt>
                <c:pt idx="6">
                  <c:v>#N/A</c:v>
                </c:pt>
                <c:pt idx="7">
                  <c:v>0.1</c:v>
                </c:pt>
                <c:pt idx="8">
                  <c:v>#N/A</c:v>
                </c:pt>
                <c:pt idx="9">
                  <c:v>0.14000000000000001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2.99</c:v>
                </c:pt>
                <c:pt idx="2">
                  <c:v>#N/A</c:v>
                </c:pt>
                <c:pt idx="3">
                  <c:v>3.2</c:v>
                </c:pt>
                <c:pt idx="4">
                  <c:v>#N/A</c:v>
                </c:pt>
                <c:pt idx="5">
                  <c:v>2.82</c:v>
                </c:pt>
                <c:pt idx="6">
                  <c:v>#N/A</c:v>
                </c:pt>
                <c:pt idx="7">
                  <c:v>3.33</c:v>
                </c:pt>
                <c:pt idx="8">
                  <c:v>#N/A</c:v>
                </c:pt>
                <c:pt idx="9">
                  <c:v>1.25</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2.08</c:v>
                </c:pt>
                <c:pt idx="2">
                  <c:v>#N/A</c:v>
                </c:pt>
                <c:pt idx="3">
                  <c:v>2.52</c:v>
                </c:pt>
                <c:pt idx="4">
                  <c:v>#N/A</c:v>
                </c:pt>
                <c:pt idx="5">
                  <c:v>4.04</c:v>
                </c:pt>
                <c:pt idx="6">
                  <c:v>#N/A</c:v>
                </c:pt>
                <c:pt idx="7">
                  <c:v>1.57</c:v>
                </c:pt>
                <c:pt idx="8">
                  <c:v>#N/A</c:v>
                </c:pt>
                <c:pt idx="9">
                  <c:v>1.78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7.99</c:v>
                </c:pt>
                <c:pt idx="2">
                  <c:v>#N/A</c:v>
                </c:pt>
                <c:pt idx="3">
                  <c:v>5.45</c:v>
                </c:pt>
                <c:pt idx="4">
                  <c:v>#N/A</c:v>
                </c:pt>
                <c:pt idx="5">
                  <c:v>8.4</c:v>
                </c:pt>
                <c:pt idx="6">
                  <c:v>#N/A</c:v>
                </c:pt>
                <c:pt idx="7">
                  <c:v>7.16</c:v>
                </c:pt>
                <c:pt idx="8">
                  <c:v>#N/A</c:v>
                </c:pt>
                <c:pt idx="9">
                  <c:v>6.96</c:v>
                </c:pt>
              </c:numCache>
            </c:numRef>
          </c:val>
        </c:ser>
        <c:dLbls>
          <c:showLegendKey val="0"/>
          <c:showVal val="0"/>
          <c:showCatName val="0"/>
          <c:showSerName val="0"/>
          <c:showPercent val="0"/>
          <c:showBubbleSize val="0"/>
        </c:dLbls>
        <c:gapWidth val="150"/>
        <c:overlap val="100"/>
        <c:axId val="105508864"/>
        <c:axId val="105510400"/>
      </c:barChart>
      <c:catAx>
        <c:axId val="10550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10400"/>
        <c:crosses val="autoZero"/>
        <c:auto val="1"/>
        <c:lblAlgn val="ctr"/>
        <c:lblOffset val="100"/>
        <c:tickLblSkip val="1"/>
        <c:tickMarkSkip val="1"/>
        <c:noMultiLvlLbl val="0"/>
      </c:catAx>
      <c:valAx>
        <c:axId val="10551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0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914</c:v>
                </c:pt>
                <c:pt idx="5">
                  <c:v>940</c:v>
                </c:pt>
                <c:pt idx="8">
                  <c:v>1017</c:v>
                </c:pt>
                <c:pt idx="11">
                  <c:v>1047</c:v>
                </c:pt>
                <c:pt idx="14">
                  <c:v>1125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95</c:v>
                </c:pt>
                <c:pt idx="3">
                  <c:v>89</c:v>
                </c:pt>
                <c:pt idx="6">
                  <c:v>82</c:v>
                </c:pt>
                <c:pt idx="9">
                  <c:v>79</c:v>
                </c:pt>
                <c:pt idx="12">
                  <c:v>94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96</c:v>
                </c:pt>
                <c:pt idx="3">
                  <c:v>101</c:v>
                </c:pt>
                <c:pt idx="6">
                  <c:v>95</c:v>
                </c:pt>
                <c:pt idx="9">
                  <c:v>72</c:v>
                </c:pt>
                <c:pt idx="12">
                  <c:v>122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7</c:v>
                </c:pt>
                <c:pt idx="3">
                  <c:v>8</c:v>
                </c:pt>
                <c:pt idx="6">
                  <c:v>8</c:v>
                </c:pt>
                <c:pt idx="9">
                  <c:v>9</c:v>
                </c:pt>
                <c:pt idx="12">
                  <c:v>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1104</c:v>
                </c:pt>
                <c:pt idx="3">
                  <c:v>1088</c:v>
                </c:pt>
                <c:pt idx="6">
                  <c:v>1094</c:v>
                </c:pt>
                <c:pt idx="9">
                  <c:v>1081</c:v>
                </c:pt>
                <c:pt idx="12">
                  <c:v>1091</c:v>
                </c:pt>
              </c:numCache>
            </c:numRef>
          </c:val>
        </c:ser>
        <c:dLbls>
          <c:showLegendKey val="0"/>
          <c:showVal val="0"/>
          <c:showCatName val="0"/>
          <c:showSerName val="0"/>
          <c:showPercent val="0"/>
          <c:showBubbleSize val="0"/>
        </c:dLbls>
        <c:gapWidth val="100"/>
        <c:overlap val="100"/>
        <c:axId val="104565760"/>
        <c:axId val="104580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388</c:v>
                </c:pt>
                <c:pt idx="2">
                  <c:v>#N/A</c:v>
                </c:pt>
                <c:pt idx="3">
                  <c:v>#N/A</c:v>
                </c:pt>
                <c:pt idx="4">
                  <c:v>346</c:v>
                </c:pt>
                <c:pt idx="5">
                  <c:v>#N/A</c:v>
                </c:pt>
                <c:pt idx="6">
                  <c:v>#N/A</c:v>
                </c:pt>
                <c:pt idx="7">
                  <c:v>262</c:v>
                </c:pt>
                <c:pt idx="8">
                  <c:v>#N/A</c:v>
                </c:pt>
                <c:pt idx="9">
                  <c:v>#N/A</c:v>
                </c:pt>
                <c:pt idx="10">
                  <c:v>194</c:v>
                </c:pt>
                <c:pt idx="11">
                  <c:v>#N/A</c:v>
                </c:pt>
                <c:pt idx="12">
                  <c:v>#N/A</c:v>
                </c:pt>
                <c:pt idx="13">
                  <c:v>191</c:v>
                </c:pt>
                <c:pt idx="14">
                  <c:v>#N/A</c:v>
                </c:pt>
              </c:numCache>
            </c:numRef>
          </c:val>
          <c:smooth val="0"/>
        </c:ser>
        <c:dLbls>
          <c:showLegendKey val="0"/>
          <c:showVal val="0"/>
          <c:showCatName val="0"/>
          <c:showSerName val="0"/>
          <c:showPercent val="0"/>
          <c:showBubbleSize val="0"/>
        </c:dLbls>
        <c:marker val="1"/>
        <c:smooth val="0"/>
        <c:axId val="104565760"/>
        <c:axId val="104580224"/>
      </c:lineChart>
      <c:catAx>
        <c:axId val="10456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580224"/>
        <c:crosses val="autoZero"/>
        <c:auto val="1"/>
        <c:lblAlgn val="ctr"/>
        <c:lblOffset val="100"/>
        <c:tickLblSkip val="1"/>
        <c:tickMarkSkip val="1"/>
        <c:noMultiLvlLbl val="0"/>
      </c:catAx>
      <c:valAx>
        <c:axId val="10458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6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10664</c:v>
                </c:pt>
                <c:pt idx="5">
                  <c:v>11259</c:v>
                </c:pt>
                <c:pt idx="8">
                  <c:v>11841</c:v>
                </c:pt>
                <c:pt idx="11">
                  <c:v>12765</c:v>
                </c:pt>
                <c:pt idx="14">
                  <c:v>13217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39</c:v>
                </c:pt>
                <c:pt idx="5">
                  <c:v>35</c:v>
                </c:pt>
                <c:pt idx="8">
                  <c:v>34</c:v>
                </c:pt>
                <c:pt idx="11">
                  <c:v>31</c:v>
                </c:pt>
                <c:pt idx="14">
                  <c:v>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3318</c:v>
                </c:pt>
                <c:pt idx="5">
                  <c:v>3741</c:v>
                </c:pt>
                <c:pt idx="8">
                  <c:v>4203</c:v>
                </c:pt>
                <c:pt idx="11">
                  <c:v>4473</c:v>
                </c:pt>
                <c:pt idx="14">
                  <c:v>4458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2643</c:v>
                </c:pt>
                <c:pt idx="3">
                  <c:v>2610</c:v>
                </c:pt>
                <c:pt idx="6">
                  <c:v>2653</c:v>
                </c:pt>
                <c:pt idx="9">
                  <c:v>2504</c:v>
                </c:pt>
                <c:pt idx="12">
                  <c:v>2389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853</c:v>
                </c:pt>
                <c:pt idx="3">
                  <c:v>684</c:v>
                </c:pt>
                <c:pt idx="6">
                  <c:v>772</c:v>
                </c:pt>
                <c:pt idx="9">
                  <c:v>827</c:v>
                </c:pt>
                <c:pt idx="12">
                  <c:v>927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1364</c:v>
                </c:pt>
                <c:pt idx="3">
                  <c:v>1383</c:v>
                </c:pt>
                <c:pt idx="6">
                  <c:v>1184</c:v>
                </c:pt>
                <c:pt idx="9">
                  <c:v>1080</c:v>
                </c:pt>
                <c:pt idx="12">
                  <c:v>999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12064</c:v>
                </c:pt>
                <c:pt idx="3">
                  <c:v>12595</c:v>
                </c:pt>
                <c:pt idx="6">
                  <c:v>13282</c:v>
                </c:pt>
                <c:pt idx="9">
                  <c:v>13488</c:v>
                </c:pt>
                <c:pt idx="12">
                  <c:v>13226</c:v>
                </c:pt>
              </c:numCache>
            </c:numRef>
          </c:val>
        </c:ser>
        <c:dLbls>
          <c:showLegendKey val="0"/>
          <c:showVal val="0"/>
          <c:showCatName val="0"/>
          <c:showSerName val="0"/>
          <c:showPercent val="0"/>
          <c:showBubbleSize val="0"/>
        </c:dLbls>
        <c:gapWidth val="100"/>
        <c:overlap val="100"/>
        <c:axId val="105413248"/>
        <c:axId val="105423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2905</c:v>
                </c:pt>
                <c:pt idx="2">
                  <c:v>#N/A</c:v>
                </c:pt>
                <c:pt idx="3">
                  <c:v>#N/A</c:v>
                </c:pt>
                <c:pt idx="4">
                  <c:v>2237</c:v>
                </c:pt>
                <c:pt idx="5">
                  <c:v>#N/A</c:v>
                </c:pt>
                <c:pt idx="6">
                  <c:v>#N/A</c:v>
                </c:pt>
                <c:pt idx="7">
                  <c:v>1813</c:v>
                </c:pt>
                <c:pt idx="8">
                  <c:v>#N/A</c:v>
                </c:pt>
                <c:pt idx="9">
                  <c:v>#N/A</c:v>
                </c:pt>
                <c:pt idx="10">
                  <c:v>629</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413248"/>
        <c:axId val="105423616"/>
      </c:lineChart>
      <c:catAx>
        <c:axId val="10541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423616"/>
        <c:crosses val="autoZero"/>
        <c:auto val="1"/>
        <c:lblAlgn val="ctr"/>
        <c:lblOffset val="100"/>
        <c:tickLblSkip val="1"/>
        <c:tickMarkSkip val="1"/>
        <c:noMultiLvlLbl val="0"/>
      </c:catAx>
      <c:valAx>
        <c:axId val="10542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1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18,340
18,263
373.35
13,616,266
12,996,252
489,075
6,891,535
13,226,008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前年度と同様に類似団体の平均を下回っている。地域産業の低迷が続き、人口減や高齢化率（平成</a:t>
          </a:r>
          <a:r>
            <a:rPr kumimoji="1" lang="en-US" altLang="ja-JP" sz="1300">
              <a:latin typeface="ＭＳ Ｐゴシック"/>
            </a:rPr>
            <a:t>26</a:t>
          </a:r>
          <a:r>
            <a:rPr kumimoji="1" lang="ja-JP" altLang="en-US" sz="1300">
              <a:latin typeface="ＭＳ Ｐゴシック"/>
            </a:rPr>
            <a:t>年度末の全国平均</a:t>
          </a:r>
          <a:r>
            <a:rPr kumimoji="1" lang="en-US" altLang="ja-JP" sz="1300">
              <a:latin typeface="ＭＳ Ｐゴシック"/>
            </a:rPr>
            <a:t>26.4%</a:t>
          </a:r>
          <a:r>
            <a:rPr kumimoji="1" lang="ja-JP" altLang="en-US" sz="1300">
              <a:latin typeface="ＭＳ Ｐゴシック"/>
            </a:rPr>
            <a:t>に対し、熊野市</a:t>
          </a:r>
          <a:r>
            <a:rPr kumimoji="1" lang="en-US" altLang="ja-JP" sz="1300">
              <a:latin typeface="ＭＳ Ｐゴシック"/>
            </a:rPr>
            <a:t>40.7%</a:t>
          </a:r>
          <a:r>
            <a:rPr kumimoji="1" lang="ja-JP" altLang="en-US" sz="1300">
              <a:latin typeface="ＭＳ Ｐゴシック"/>
            </a:rPr>
            <a:t>）もあり、市民税（個人・法人）が減少しており、その傾向は続くと見込まれる。今後は、市税の滞納整理の強化等により、自主財源の確保に努めていく。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0" name="直線コネクタ 69"/>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3" name="直線コネクタ 72"/>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84667</xdr:rowOff>
    </xdr:to>
    <xdr:cxnSp macro="">
      <xdr:nvCxnSpPr>
        <xdr:cNvPr id="76" name="直線コネクタ 75"/>
        <xdr:cNvCxnSpPr/>
      </xdr:nvCxnSpPr>
      <xdr:spPr>
        <a:xfrm>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7"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4" name="円/楕円 93"/>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5" name="テキスト ボックス 94"/>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類似団体の平均を下回っているが、職員数、物件費の各課配分枠の縮小、地方債の繰上償還等、経常的経費の削減効果が表れている。引き続き、事務事業の見直しを進め、経常経費の削減に努め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38281</xdr:rowOff>
    </xdr:from>
    <xdr:to>
      <xdr:col>7</xdr:col>
      <xdr:colOff>152400</xdr:colOff>
      <xdr:row>59</xdr:row>
      <xdr:rowOff>65859</xdr:rowOff>
    </xdr:to>
    <xdr:cxnSp macro="">
      <xdr:nvCxnSpPr>
        <xdr:cNvPr id="132" name="直線コネクタ 131"/>
        <xdr:cNvCxnSpPr/>
      </xdr:nvCxnSpPr>
      <xdr:spPr>
        <a:xfrm>
          <a:off x="4114800" y="1015383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64951</xdr:rowOff>
    </xdr:from>
    <xdr:to>
      <xdr:col>6</xdr:col>
      <xdr:colOff>0</xdr:colOff>
      <xdr:row>59</xdr:row>
      <xdr:rowOff>38281</xdr:rowOff>
    </xdr:to>
    <xdr:cxnSp macro="">
      <xdr:nvCxnSpPr>
        <xdr:cNvPr id="135" name="直線コネクタ 134"/>
        <xdr:cNvCxnSpPr/>
      </xdr:nvCxnSpPr>
      <xdr:spPr>
        <a:xfrm>
          <a:off x="3225800" y="10009051"/>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64951</xdr:rowOff>
    </xdr:from>
    <xdr:to>
      <xdr:col>4</xdr:col>
      <xdr:colOff>482600</xdr:colOff>
      <xdr:row>58</xdr:row>
      <xdr:rowOff>95976</xdr:rowOff>
    </xdr:to>
    <xdr:cxnSp macro="">
      <xdr:nvCxnSpPr>
        <xdr:cNvPr id="138" name="直線コネクタ 137"/>
        <xdr:cNvCxnSpPr/>
      </xdr:nvCxnSpPr>
      <xdr:spPr>
        <a:xfrm flipV="1">
          <a:off x="2336800" y="100090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71846</xdr:rowOff>
    </xdr:from>
    <xdr:to>
      <xdr:col>3</xdr:col>
      <xdr:colOff>279400</xdr:colOff>
      <xdr:row>58</xdr:row>
      <xdr:rowOff>95976</xdr:rowOff>
    </xdr:to>
    <xdr:cxnSp macro="">
      <xdr:nvCxnSpPr>
        <xdr:cNvPr id="141" name="直線コネクタ 140"/>
        <xdr:cNvCxnSpPr/>
      </xdr:nvCxnSpPr>
      <xdr:spPr>
        <a:xfrm>
          <a:off x="1447800" y="100159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15059</xdr:rowOff>
    </xdr:from>
    <xdr:to>
      <xdr:col>7</xdr:col>
      <xdr:colOff>203200</xdr:colOff>
      <xdr:row>59</xdr:row>
      <xdr:rowOff>116659</xdr:rowOff>
    </xdr:to>
    <xdr:sp macro="" textlink="">
      <xdr:nvSpPr>
        <xdr:cNvPr id="151" name="円/楕円 150"/>
        <xdr:cNvSpPr/>
      </xdr:nvSpPr>
      <xdr:spPr>
        <a:xfrm>
          <a:off x="49022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31586</xdr:rowOff>
    </xdr:from>
    <xdr:ext cx="762000" cy="259045"/>
    <xdr:sp macro="" textlink="">
      <xdr:nvSpPr>
        <xdr:cNvPr id="152" name="財政構造の弾力性該当値テキスト"/>
        <xdr:cNvSpPr txBox="1"/>
      </xdr:nvSpPr>
      <xdr:spPr>
        <a:xfrm>
          <a:off x="5041900" y="99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158931</xdr:rowOff>
    </xdr:from>
    <xdr:to>
      <xdr:col>6</xdr:col>
      <xdr:colOff>50800</xdr:colOff>
      <xdr:row>59</xdr:row>
      <xdr:rowOff>89081</xdr:rowOff>
    </xdr:to>
    <xdr:sp macro="" textlink="">
      <xdr:nvSpPr>
        <xdr:cNvPr id="153" name="円/楕円 152"/>
        <xdr:cNvSpPr/>
      </xdr:nvSpPr>
      <xdr:spPr>
        <a:xfrm>
          <a:off x="4064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99258</xdr:rowOff>
    </xdr:from>
    <xdr:ext cx="736600" cy="259045"/>
    <xdr:sp macro="" textlink="">
      <xdr:nvSpPr>
        <xdr:cNvPr id="154" name="テキスト ボックス 153"/>
        <xdr:cNvSpPr txBox="1"/>
      </xdr:nvSpPr>
      <xdr:spPr>
        <a:xfrm>
          <a:off x="3733800" y="987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14151</xdr:rowOff>
    </xdr:from>
    <xdr:to>
      <xdr:col>4</xdr:col>
      <xdr:colOff>533400</xdr:colOff>
      <xdr:row>58</xdr:row>
      <xdr:rowOff>115751</xdr:rowOff>
    </xdr:to>
    <xdr:sp macro="" textlink="">
      <xdr:nvSpPr>
        <xdr:cNvPr id="155" name="円/楕円 154"/>
        <xdr:cNvSpPr/>
      </xdr:nvSpPr>
      <xdr:spPr>
        <a:xfrm>
          <a:off x="3175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125928</xdr:rowOff>
    </xdr:from>
    <xdr:ext cx="762000" cy="259045"/>
    <xdr:sp macro="" textlink="">
      <xdr:nvSpPr>
        <xdr:cNvPr id="156" name="テキスト ボックス 155"/>
        <xdr:cNvSpPr txBox="1"/>
      </xdr:nvSpPr>
      <xdr:spPr>
        <a:xfrm>
          <a:off x="2844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45176</xdr:rowOff>
    </xdr:from>
    <xdr:to>
      <xdr:col>3</xdr:col>
      <xdr:colOff>330200</xdr:colOff>
      <xdr:row>58</xdr:row>
      <xdr:rowOff>146776</xdr:rowOff>
    </xdr:to>
    <xdr:sp macro="" textlink="">
      <xdr:nvSpPr>
        <xdr:cNvPr id="157" name="円/楕円 156"/>
        <xdr:cNvSpPr/>
      </xdr:nvSpPr>
      <xdr:spPr>
        <a:xfrm>
          <a:off x="2286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156953</xdr:rowOff>
    </xdr:from>
    <xdr:ext cx="762000" cy="259045"/>
    <xdr:sp macro="" textlink="">
      <xdr:nvSpPr>
        <xdr:cNvPr id="158" name="テキスト ボックス 157"/>
        <xdr:cNvSpPr txBox="1"/>
      </xdr:nvSpPr>
      <xdr:spPr>
        <a:xfrm>
          <a:off x="1955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21046</xdr:rowOff>
    </xdr:from>
    <xdr:to>
      <xdr:col>2</xdr:col>
      <xdr:colOff>127000</xdr:colOff>
      <xdr:row>58</xdr:row>
      <xdr:rowOff>122646</xdr:rowOff>
    </xdr:to>
    <xdr:sp macro="" textlink="">
      <xdr:nvSpPr>
        <xdr:cNvPr id="159" name="円/楕円 158"/>
        <xdr:cNvSpPr/>
      </xdr:nvSpPr>
      <xdr:spPr>
        <a:xfrm>
          <a:off x="1397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132823</xdr:rowOff>
    </xdr:from>
    <xdr:ext cx="762000" cy="259045"/>
    <xdr:sp macro="" textlink="">
      <xdr:nvSpPr>
        <xdr:cNvPr id="160" name="テキスト ボックス 159"/>
        <xdr:cNvSpPr txBox="1"/>
      </xdr:nvSpPr>
      <xdr:spPr>
        <a:xfrm>
          <a:off x="1066800" y="97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[235,897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前年度と同様に類似団体の平均を上回っている。主な要因は、職員数は減少しているものの、合併により市域が大きく拡大したこと、また、隣接する南牟婁郡消防事務の受託があげられる。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24575</xdr:rowOff>
    </xdr:from>
    <xdr:to>
      <xdr:col>7</xdr:col>
      <xdr:colOff>152400</xdr:colOff>
      <xdr:row>84</xdr:row>
      <xdr:rowOff>48520</xdr:rowOff>
    </xdr:to>
    <xdr:cxnSp macro="">
      <xdr:nvCxnSpPr>
        <xdr:cNvPr id="192" name="直線コネクタ 191"/>
        <xdr:cNvCxnSpPr/>
      </xdr:nvCxnSpPr>
      <xdr:spPr>
        <a:xfrm>
          <a:off x="4114800" y="14426375"/>
          <a:ext cx="838200" cy="2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13833</xdr:rowOff>
    </xdr:from>
    <xdr:to>
      <xdr:col>6</xdr:col>
      <xdr:colOff>0</xdr:colOff>
      <xdr:row>84</xdr:row>
      <xdr:rowOff>24575</xdr:rowOff>
    </xdr:to>
    <xdr:cxnSp macro="">
      <xdr:nvCxnSpPr>
        <xdr:cNvPr id="195" name="直線コネクタ 194"/>
        <xdr:cNvCxnSpPr/>
      </xdr:nvCxnSpPr>
      <xdr:spPr>
        <a:xfrm>
          <a:off x="3225800" y="14415633"/>
          <a:ext cx="889000" cy="1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13833</xdr:rowOff>
    </xdr:from>
    <xdr:to>
      <xdr:col>4</xdr:col>
      <xdr:colOff>482600</xdr:colOff>
      <xdr:row>84</xdr:row>
      <xdr:rowOff>62720</xdr:rowOff>
    </xdr:to>
    <xdr:cxnSp macro="">
      <xdr:nvCxnSpPr>
        <xdr:cNvPr id="198" name="直線コネクタ 197"/>
        <xdr:cNvCxnSpPr/>
      </xdr:nvCxnSpPr>
      <xdr:spPr>
        <a:xfrm flipV="1">
          <a:off x="2336800" y="14415633"/>
          <a:ext cx="8890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26944</xdr:rowOff>
    </xdr:from>
    <xdr:to>
      <xdr:col>3</xdr:col>
      <xdr:colOff>279400</xdr:colOff>
      <xdr:row>84</xdr:row>
      <xdr:rowOff>62720</xdr:rowOff>
    </xdr:to>
    <xdr:cxnSp macro="">
      <xdr:nvCxnSpPr>
        <xdr:cNvPr id="201" name="直線コネクタ 200"/>
        <xdr:cNvCxnSpPr/>
      </xdr:nvCxnSpPr>
      <xdr:spPr>
        <a:xfrm>
          <a:off x="1447800" y="14428744"/>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169170</xdr:rowOff>
    </xdr:from>
    <xdr:to>
      <xdr:col>7</xdr:col>
      <xdr:colOff>203200</xdr:colOff>
      <xdr:row>84</xdr:row>
      <xdr:rowOff>99320</xdr:rowOff>
    </xdr:to>
    <xdr:sp macro="" textlink="">
      <xdr:nvSpPr>
        <xdr:cNvPr id="211" name="円/楕円 210"/>
        <xdr:cNvSpPr/>
      </xdr:nvSpPr>
      <xdr:spPr>
        <a:xfrm>
          <a:off x="4902200" y="143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141247</xdr:rowOff>
    </xdr:from>
    <xdr:ext cx="762000" cy="259045"/>
    <xdr:sp macro="" textlink="">
      <xdr:nvSpPr>
        <xdr:cNvPr id="212" name="人件費・物件費等の状況該当値テキスト"/>
        <xdr:cNvSpPr txBox="1"/>
      </xdr:nvSpPr>
      <xdr:spPr>
        <a:xfrm>
          <a:off x="5041900" y="1437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235,897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145225</xdr:rowOff>
    </xdr:from>
    <xdr:to>
      <xdr:col>6</xdr:col>
      <xdr:colOff>50800</xdr:colOff>
      <xdr:row>84</xdr:row>
      <xdr:rowOff>75375</xdr:rowOff>
    </xdr:to>
    <xdr:sp macro="" textlink="">
      <xdr:nvSpPr>
        <xdr:cNvPr id="213" name="円/楕円 212"/>
        <xdr:cNvSpPr/>
      </xdr:nvSpPr>
      <xdr:spPr>
        <a:xfrm>
          <a:off x="4064000" y="1437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60152</xdr:rowOff>
    </xdr:from>
    <xdr:ext cx="736600" cy="259045"/>
    <xdr:sp macro="" textlink="">
      <xdr:nvSpPr>
        <xdr:cNvPr id="214" name="テキスト ボックス 213"/>
        <xdr:cNvSpPr txBox="1"/>
      </xdr:nvSpPr>
      <xdr:spPr>
        <a:xfrm>
          <a:off x="3733800" y="1446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225,974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134483</xdr:rowOff>
    </xdr:from>
    <xdr:to>
      <xdr:col>4</xdr:col>
      <xdr:colOff>533400</xdr:colOff>
      <xdr:row>84</xdr:row>
      <xdr:rowOff>64633</xdr:rowOff>
    </xdr:to>
    <xdr:sp macro="" textlink="">
      <xdr:nvSpPr>
        <xdr:cNvPr id="215" name="円/楕円 214"/>
        <xdr:cNvSpPr/>
      </xdr:nvSpPr>
      <xdr:spPr>
        <a:xfrm>
          <a:off x="3175000" y="143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49410</xdr:rowOff>
    </xdr:from>
    <xdr:ext cx="762000" cy="259045"/>
    <xdr:sp macro="" textlink="">
      <xdr:nvSpPr>
        <xdr:cNvPr id="216" name="テキスト ボックス 215"/>
        <xdr:cNvSpPr txBox="1"/>
      </xdr:nvSpPr>
      <xdr:spPr>
        <a:xfrm>
          <a:off x="2844800" y="1445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221,522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11920</xdr:rowOff>
    </xdr:from>
    <xdr:to>
      <xdr:col>3</xdr:col>
      <xdr:colOff>330200</xdr:colOff>
      <xdr:row>84</xdr:row>
      <xdr:rowOff>113520</xdr:rowOff>
    </xdr:to>
    <xdr:sp macro="" textlink="">
      <xdr:nvSpPr>
        <xdr:cNvPr id="217" name="円/楕円 216"/>
        <xdr:cNvSpPr/>
      </xdr:nvSpPr>
      <xdr:spPr>
        <a:xfrm>
          <a:off x="2286000" y="144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98297</xdr:rowOff>
    </xdr:from>
    <xdr:ext cx="762000" cy="259045"/>
    <xdr:sp macro="" textlink="">
      <xdr:nvSpPr>
        <xdr:cNvPr id="218" name="テキスト ボックス 217"/>
        <xdr:cNvSpPr txBox="1"/>
      </xdr:nvSpPr>
      <xdr:spPr>
        <a:xfrm>
          <a:off x="1955800" y="1450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241,782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147594</xdr:rowOff>
    </xdr:from>
    <xdr:to>
      <xdr:col>2</xdr:col>
      <xdr:colOff>127000</xdr:colOff>
      <xdr:row>84</xdr:row>
      <xdr:rowOff>77744</xdr:rowOff>
    </xdr:to>
    <xdr:sp macro="" textlink="">
      <xdr:nvSpPr>
        <xdr:cNvPr id="219" name="円/楕円 218"/>
        <xdr:cNvSpPr/>
      </xdr:nvSpPr>
      <xdr:spPr>
        <a:xfrm>
          <a:off x="1397000" y="143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62521</xdr:rowOff>
    </xdr:from>
    <xdr:ext cx="762000" cy="259045"/>
    <xdr:sp macro="" textlink="">
      <xdr:nvSpPr>
        <xdr:cNvPr id="220" name="テキスト ボックス 219"/>
        <xdr:cNvSpPr txBox="1"/>
      </xdr:nvSpPr>
      <xdr:spPr>
        <a:xfrm>
          <a:off x="1066800" y="1446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226,956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前年度と同様に類似団体の平均を上回っている。国準拠を基本とし、これまで給与制度運営を行っている。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82296</xdr:rowOff>
    </xdr:from>
    <xdr:to>
      <xdr:col>24</xdr:col>
      <xdr:colOff>558800</xdr:colOff>
      <xdr:row>86</xdr:row>
      <xdr:rowOff>106426</xdr:rowOff>
    </xdr:to>
    <xdr:cxnSp macro="">
      <xdr:nvCxnSpPr>
        <xdr:cNvPr id="252" name="直線コネクタ 251"/>
        <xdr:cNvCxnSpPr/>
      </xdr:nvCxnSpPr>
      <xdr:spPr>
        <a:xfrm flipV="1">
          <a:off x="16179800" y="1482699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106426</xdr:rowOff>
    </xdr:from>
    <xdr:to>
      <xdr:col>23</xdr:col>
      <xdr:colOff>406400</xdr:colOff>
      <xdr:row>88</xdr:row>
      <xdr:rowOff>168911</xdr:rowOff>
    </xdr:to>
    <xdr:cxnSp macro="">
      <xdr:nvCxnSpPr>
        <xdr:cNvPr id="255" name="直線コネクタ 254"/>
        <xdr:cNvCxnSpPr/>
      </xdr:nvCxnSpPr>
      <xdr:spPr>
        <a:xfrm flipV="1">
          <a:off x="15290800" y="14851126"/>
          <a:ext cx="889000" cy="4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168911</xdr:rowOff>
    </xdr:from>
    <xdr:to>
      <xdr:col>22</xdr:col>
      <xdr:colOff>203200</xdr:colOff>
      <xdr:row>88</xdr:row>
      <xdr:rowOff>168911</xdr:rowOff>
    </xdr:to>
    <xdr:cxnSp macro="">
      <xdr:nvCxnSpPr>
        <xdr:cNvPr id="258" name="直線コネクタ 257"/>
        <xdr:cNvCxnSpPr/>
      </xdr:nvCxnSpPr>
      <xdr:spPr>
        <a:xfrm>
          <a:off x="14401800" y="15256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88</xdr:row>
      <xdr:rowOff>168911</xdr:rowOff>
    </xdr:to>
    <xdr:cxnSp macro="">
      <xdr:nvCxnSpPr>
        <xdr:cNvPr id="261" name="直線コネクタ 260"/>
        <xdr:cNvCxnSpPr/>
      </xdr:nvCxnSpPr>
      <xdr:spPr>
        <a:xfrm>
          <a:off x="13512800" y="14870430"/>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31496</xdr:rowOff>
    </xdr:from>
    <xdr:to>
      <xdr:col>24</xdr:col>
      <xdr:colOff>609600</xdr:colOff>
      <xdr:row>86</xdr:row>
      <xdr:rowOff>133096</xdr:rowOff>
    </xdr:to>
    <xdr:sp macro="" textlink="">
      <xdr:nvSpPr>
        <xdr:cNvPr id="271" name="円/楕円 270"/>
        <xdr:cNvSpPr/>
      </xdr:nvSpPr>
      <xdr:spPr>
        <a:xfrm>
          <a:off x="169672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3573</xdr:rowOff>
    </xdr:from>
    <xdr:ext cx="762000" cy="259045"/>
    <xdr:sp macro="" textlink="">
      <xdr:nvSpPr>
        <xdr:cNvPr id="272" name="給与水準   （国との比較）該当値テキスト"/>
        <xdr:cNvSpPr txBox="1"/>
      </xdr:nvSpPr>
      <xdr:spPr>
        <a:xfrm>
          <a:off x="17106900" y="1474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55626</xdr:rowOff>
    </xdr:from>
    <xdr:to>
      <xdr:col>23</xdr:col>
      <xdr:colOff>457200</xdr:colOff>
      <xdr:row>86</xdr:row>
      <xdr:rowOff>157226</xdr:rowOff>
    </xdr:to>
    <xdr:sp macro="" textlink="">
      <xdr:nvSpPr>
        <xdr:cNvPr id="273" name="円/楕円 272"/>
        <xdr:cNvSpPr/>
      </xdr:nvSpPr>
      <xdr:spPr>
        <a:xfrm>
          <a:off x="16129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142003</xdr:rowOff>
    </xdr:from>
    <xdr:ext cx="736600" cy="259045"/>
    <xdr:sp macro="" textlink="">
      <xdr:nvSpPr>
        <xdr:cNvPr id="274" name="テキスト ボックス 273"/>
        <xdr:cNvSpPr txBox="1"/>
      </xdr:nvSpPr>
      <xdr:spPr>
        <a:xfrm>
          <a:off x="15798800" y="1488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118111</xdr:rowOff>
    </xdr:from>
    <xdr:to>
      <xdr:col>22</xdr:col>
      <xdr:colOff>254000</xdr:colOff>
      <xdr:row>89</xdr:row>
      <xdr:rowOff>48261</xdr:rowOff>
    </xdr:to>
    <xdr:sp macro="" textlink="">
      <xdr:nvSpPr>
        <xdr:cNvPr id="275" name="円/楕円 274"/>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76" name="テキスト ボックス 275"/>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118111</xdr:rowOff>
    </xdr:from>
    <xdr:to>
      <xdr:col>21</xdr:col>
      <xdr:colOff>50800</xdr:colOff>
      <xdr:row>89</xdr:row>
      <xdr:rowOff>48261</xdr:rowOff>
    </xdr:to>
    <xdr:sp macro="" textlink="">
      <xdr:nvSpPr>
        <xdr:cNvPr id="277" name="円/楕円 276"/>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78" name="テキスト ボックス 277"/>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79" name="円/楕円 278"/>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161307</xdr:rowOff>
    </xdr:from>
    <xdr:ext cx="762000" cy="259045"/>
    <xdr:sp macro="" textlink="">
      <xdr:nvSpPr>
        <xdr:cNvPr id="280" name="テキスト ボックス 279"/>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職員数は、年々減少傾向にあるが、前年度と同様に類似団体の平均を上回っている。主な要因は、合併により市域が拡大したこと、また、隣接する南牟婁郡消防事務の受託があげられる。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5564</xdr:rowOff>
    </xdr:from>
    <xdr:to>
      <xdr:col>24</xdr:col>
      <xdr:colOff>558800</xdr:colOff>
      <xdr:row>66</xdr:row>
      <xdr:rowOff>27396</xdr:rowOff>
    </xdr:to>
    <xdr:cxnSp macro="">
      <xdr:nvCxnSpPr>
        <xdr:cNvPr id="317" name="直線コネクタ 316"/>
        <xdr:cNvCxnSpPr/>
      </xdr:nvCxnSpPr>
      <xdr:spPr>
        <a:xfrm>
          <a:off x="16179800" y="1132126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5564</xdr:rowOff>
    </xdr:from>
    <xdr:to>
      <xdr:col>23</xdr:col>
      <xdr:colOff>406400</xdr:colOff>
      <xdr:row>66</xdr:row>
      <xdr:rowOff>34290</xdr:rowOff>
    </xdr:to>
    <xdr:cxnSp macro="">
      <xdr:nvCxnSpPr>
        <xdr:cNvPr id="320" name="直線コネクタ 319"/>
        <xdr:cNvCxnSpPr/>
      </xdr:nvCxnSpPr>
      <xdr:spPr>
        <a:xfrm flipV="1">
          <a:off x="15290800" y="1132126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22799</xdr:rowOff>
    </xdr:from>
    <xdr:to>
      <xdr:col>22</xdr:col>
      <xdr:colOff>203200</xdr:colOff>
      <xdr:row>66</xdr:row>
      <xdr:rowOff>34290</xdr:rowOff>
    </xdr:to>
    <xdr:cxnSp macro="">
      <xdr:nvCxnSpPr>
        <xdr:cNvPr id="323" name="直線コネクタ 322"/>
        <xdr:cNvCxnSpPr/>
      </xdr:nvCxnSpPr>
      <xdr:spPr>
        <a:xfrm>
          <a:off x="14401800" y="1133849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22799</xdr:rowOff>
    </xdr:from>
    <xdr:to>
      <xdr:col>21</xdr:col>
      <xdr:colOff>0</xdr:colOff>
      <xdr:row>66</xdr:row>
      <xdr:rowOff>27396</xdr:rowOff>
    </xdr:to>
    <xdr:cxnSp macro="">
      <xdr:nvCxnSpPr>
        <xdr:cNvPr id="326" name="直線コネクタ 325"/>
        <xdr:cNvCxnSpPr/>
      </xdr:nvCxnSpPr>
      <xdr:spPr>
        <a:xfrm flipV="1">
          <a:off x="13512800" y="1133849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148046</xdr:rowOff>
    </xdr:from>
    <xdr:to>
      <xdr:col>24</xdr:col>
      <xdr:colOff>609600</xdr:colOff>
      <xdr:row>66</xdr:row>
      <xdr:rowOff>78196</xdr:rowOff>
    </xdr:to>
    <xdr:sp macro="" textlink="">
      <xdr:nvSpPr>
        <xdr:cNvPr id="336" name="円/楕円 335"/>
        <xdr:cNvSpPr/>
      </xdr:nvSpPr>
      <xdr:spPr>
        <a:xfrm>
          <a:off x="16967200" y="112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120123</xdr:rowOff>
    </xdr:from>
    <xdr:ext cx="762000" cy="259045"/>
    <xdr:sp macro="" textlink="">
      <xdr:nvSpPr>
        <xdr:cNvPr id="337" name="定員管理の状況該当値テキスト"/>
        <xdr:cNvSpPr txBox="1"/>
      </xdr:nvSpPr>
      <xdr:spPr>
        <a:xfrm>
          <a:off x="17106900" y="1126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126214</xdr:rowOff>
    </xdr:from>
    <xdr:to>
      <xdr:col>23</xdr:col>
      <xdr:colOff>457200</xdr:colOff>
      <xdr:row>66</xdr:row>
      <xdr:rowOff>56364</xdr:rowOff>
    </xdr:to>
    <xdr:sp macro="" textlink="">
      <xdr:nvSpPr>
        <xdr:cNvPr id="338" name="円/楕円 337"/>
        <xdr:cNvSpPr/>
      </xdr:nvSpPr>
      <xdr:spPr>
        <a:xfrm>
          <a:off x="16129000" y="112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41141</xdr:rowOff>
    </xdr:from>
    <xdr:ext cx="736600" cy="259045"/>
    <xdr:sp macro="" textlink="">
      <xdr:nvSpPr>
        <xdr:cNvPr id="339" name="テキスト ボックス 338"/>
        <xdr:cNvSpPr txBox="1"/>
      </xdr:nvSpPr>
      <xdr:spPr>
        <a:xfrm>
          <a:off x="15798800" y="113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154940</xdr:rowOff>
    </xdr:from>
    <xdr:to>
      <xdr:col>22</xdr:col>
      <xdr:colOff>254000</xdr:colOff>
      <xdr:row>66</xdr:row>
      <xdr:rowOff>85090</xdr:rowOff>
    </xdr:to>
    <xdr:sp macro="" textlink="">
      <xdr:nvSpPr>
        <xdr:cNvPr id="340" name="円/楕円 339"/>
        <xdr:cNvSpPr/>
      </xdr:nvSpPr>
      <xdr:spPr>
        <a:xfrm>
          <a:off x="15240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69867</xdr:rowOff>
    </xdr:from>
    <xdr:ext cx="762000" cy="259045"/>
    <xdr:sp macro="" textlink="">
      <xdr:nvSpPr>
        <xdr:cNvPr id="341" name="テキスト ボックス 340"/>
        <xdr:cNvSpPr txBox="1"/>
      </xdr:nvSpPr>
      <xdr:spPr>
        <a:xfrm>
          <a:off x="14909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143449</xdr:rowOff>
    </xdr:from>
    <xdr:to>
      <xdr:col>21</xdr:col>
      <xdr:colOff>50800</xdr:colOff>
      <xdr:row>66</xdr:row>
      <xdr:rowOff>73599</xdr:rowOff>
    </xdr:to>
    <xdr:sp macro="" textlink="">
      <xdr:nvSpPr>
        <xdr:cNvPr id="342" name="円/楕円 341"/>
        <xdr:cNvSpPr/>
      </xdr:nvSpPr>
      <xdr:spPr>
        <a:xfrm>
          <a:off x="14351000" y="112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58376</xdr:rowOff>
    </xdr:from>
    <xdr:ext cx="762000" cy="259045"/>
    <xdr:sp macro="" textlink="">
      <xdr:nvSpPr>
        <xdr:cNvPr id="343" name="テキスト ボックス 342"/>
        <xdr:cNvSpPr txBox="1"/>
      </xdr:nvSpPr>
      <xdr:spPr>
        <a:xfrm>
          <a:off x="14020800" y="1137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148046</xdr:rowOff>
    </xdr:from>
    <xdr:to>
      <xdr:col>19</xdr:col>
      <xdr:colOff>533400</xdr:colOff>
      <xdr:row>66</xdr:row>
      <xdr:rowOff>78196</xdr:rowOff>
    </xdr:to>
    <xdr:sp macro="" textlink="">
      <xdr:nvSpPr>
        <xdr:cNvPr id="344" name="円/楕円 343"/>
        <xdr:cNvSpPr/>
      </xdr:nvSpPr>
      <xdr:spPr>
        <a:xfrm>
          <a:off x="13462000" y="112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62973</xdr:rowOff>
    </xdr:from>
    <xdr:ext cx="762000" cy="259045"/>
    <xdr:sp macro="" textlink="">
      <xdr:nvSpPr>
        <xdr:cNvPr id="345" name="テキスト ボックス 344"/>
        <xdr:cNvSpPr txBox="1"/>
      </xdr:nvSpPr>
      <xdr:spPr>
        <a:xfrm>
          <a:off x="13131800" y="1137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前年度と同様に類似団体の平均を下回っている。今後も、起債対象事業の適切な選択と、発行の抑制を継続的に行っていく。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4318</xdr:rowOff>
    </xdr:from>
    <xdr:to>
      <xdr:col>24</xdr:col>
      <xdr:colOff>558800</xdr:colOff>
      <xdr:row>37</xdr:row>
      <xdr:rowOff>23622</xdr:rowOff>
    </xdr:to>
    <xdr:cxnSp macro="">
      <xdr:nvCxnSpPr>
        <xdr:cNvPr id="377" name="直線コネクタ 376"/>
        <xdr:cNvCxnSpPr/>
      </xdr:nvCxnSpPr>
      <xdr:spPr>
        <a:xfrm flipV="1">
          <a:off x="16179800" y="63479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23622</xdr:rowOff>
    </xdr:from>
    <xdr:to>
      <xdr:col>23</xdr:col>
      <xdr:colOff>406400</xdr:colOff>
      <xdr:row>37</xdr:row>
      <xdr:rowOff>50165</xdr:rowOff>
    </xdr:to>
    <xdr:cxnSp macro="">
      <xdr:nvCxnSpPr>
        <xdr:cNvPr id="380" name="直線コネクタ 379"/>
        <xdr:cNvCxnSpPr/>
      </xdr:nvCxnSpPr>
      <xdr:spPr>
        <a:xfrm flipV="1">
          <a:off x="15290800" y="636727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50165</xdr:rowOff>
    </xdr:from>
    <xdr:to>
      <xdr:col>22</xdr:col>
      <xdr:colOff>203200</xdr:colOff>
      <xdr:row>37</xdr:row>
      <xdr:rowOff>96012</xdr:rowOff>
    </xdr:to>
    <xdr:cxnSp macro="">
      <xdr:nvCxnSpPr>
        <xdr:cNvPr id="383" name="直線コネクタ 382"/>
        <xdr:cNvCxnSpPr/>
      </xdr:nvCxnSpPr>
      <xdr:spPr>
        <a:xfrm flipV="1">
          <a:off x="14401800" y="639381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96012</xdr:rowOff>
    </xdr:from>
    <xdr:to>
      <xdr:col>21</xdr:col>
      <xdr:colOff>0</xdr:colOff>
      <xdr:row>37</xdr:row>
      <xdr:rowOff>137033</xdr:rowOff>
    </xdr:to>
    <xdr:cxnSp macro="">
      <xdr:nvCxnSpPr>
        <xdr:cNvPr id="386" name="直線コネクタ 385"/>
        <xdr:cNvCxnSpPr/>
      </xdr:nvCxnSpPr>
      <xdr:spPr>
        <a:xfrm flipV="1">
          <a:off x="13512800" y="643966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124968</xdr:rowOff>
    </xdr:from>
    <xdr:to>
      <xdr:col>24</xdr:col>
      <xdr:colOff>609600</xdr:colOff>
      <xdr:row>37</xdr:row>
      <xdr:rowOff>55118</xdr:rowOff>
    </xdr:to>
    <xdr:sp macro="" textlink="">
      <xdr:nvSpPr>
        <xdr:cNvPr id="396" name="円/楕円 395"/>
        <xdr:cNvSpPr/>
      </xdr:nvSpPr>
      <xdr:spPr>
        <a:xfrm>
          <a:off x="169672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46245</xdr:rowOff>
    </xdr:from>
    <xdr:ext cx="762000" cy="259045"/>
    <xdr:sp macro="" textlink="">
      <xdr:nvSpPr>
        <xdr:cNvPr id="397" name="公債費負担の状況該当値テキスト"/>
        <xdr:cNvSpPr txBox="1"/>
      </xdr:nvSpPr>
      <xdr:spPr>
        <a:xfrm>
          <a:off x="17106900" y="62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144272</xdr:rowOff>
    </xdr:from>
    <xdr:to>
      <xdr:col>23</xdr:col>
      <xdr:colOff>457200</xdr:colOff>
      <xdr:row>37</xdr:row>
      <xdr:rowOff>74422</xdr:rowOff>
    </xdr:to>
    <xdr:sp macro="" textlink="">
      <xdr:nvSpPr>
        <xdr:cNvPr id="398" name="円/楕円 397"/>
        <xdr:cNvSpPr/>
      </xdr:nvSpPr>
      <xdr:spPr>
        <a:xfrm>
          <a:off x="16129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84599</xdr:rowOff>
    </xdr:from>
    <xdr:ext cx="736600" cy="259045"/>
    <xdr:sp macro="" textlink="">
      <xdr:nvSpPr>
        <xdr:cNvPr id="399" name="テキスト ボックス 398"/>
        <xdr:cNvSpPr txBox="1"/>
      </xdr:nvSpPr>
      <xdr:spPr>
        <a:xfrm>
          <a:off x="15798800" y="608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170815</xdr:rowOff>
    </xdr:from>
    <xdr:to>
      <xdr:col>22</xdr:col>
      <xdr:colOff>254000</xdr:colOff>
      <xdr:row>37</xdr:row>
      <xdr:rowOff>100965</xdr:rowOff>
    </xdr:to>
    <xdr:sp macro="" textlink="">
      <xdr:nvSpPr>
        <xdr:cNvPr id="400" name="円/楕円 399"/>
        <xdr:cNvSpPr/>
      </xdr:nvSpPr>
      <xdr:spPr>
        <a:xfrm>
          <a:off x="15240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111142</xdr:rowOff>
    </xdr:from>
    <xdr:ext cx="762000" cy="259045"/>
    <xdr:sp macro="" textlink="">
      <xdr:nvSpPr>
        <xdr:cNvPr id="401" name="テキスト ボックス 400"/>
        <xdr:cNvSpPr txBox="1"/>
      </xdr:nvSpPr>
      <xdr:spPr>
        <a:xfrm>
          <a:off x="14909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45212</xdr:rowOff>
    </xdr:from>
    <xdr:to>
      <xdr:col>21</xdr:col>
      <xdr:colOff>50800</xdr:colOff>
      <xdr:row>37</xdr:row>
      <xdr:rowOff>146812</xdr:rowOff>
    </xdr:to>
    <xdr:sp macro="" textlink="">
      <xdr:nvSpPr>
        <xdr:cNvPr id="402" name="円/楕円 401"/>
        <xdr:cNvSpPr/>
      </xdr:nvSpPr>
      <xdr:spPr>
        <a:xfrm>
          <a:off x="14351000" y="63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156989</xdr:rowOff>
    </xdr:from>
    <xdr:ext cx="762000" cy="259045"/>
    <xdr:sp macro="" textlink="">
      <xdr:nvSpPr>
        <xdr:cNvPr id="403" name="テキスト ボックス 402"/>
        <xdr:cNvSpPr txBox="1"/>
      </xdr:nvSpPr>
      <xdr:spPr>
        <a:xfrm>
          <a:off x="14020800" y="615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86233</xdr:rowOff>
    </xdr:from>
    <xdr:to>
      <xdr:col>19</xdr:col>
      <xdr:colOff>533400</xdr:colOff>
      <xdr:row>38</xdr:row>
      <xdr:rowOff>16383</xdr:rowOff>
    </xdr:to>
    <xdr:sp macro="" textlink="">
      <xdr:nvSpPr>
        <xdr:cNvPr id="404" name="円/楕円 403"/>
        <xdr:cNvSpPr/>
      </xdr:nvSpPr>
      <xdr:spPr>
        <a:xfrm>
          <a:off x="13462000" y="64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26560</xdr:rowOff>
    </xdr:from>
    <xdr:ext cx="762000" cy="259045"/>
    <xdr:sp macro="" textlink="">
      <xdr:nvSpPr>
        <xdr:cNvPr id="405" name="テキスト ボックス 404"/>
        <xdr:cNvSpPr txBox="1"/>
      </xdr:nvSpPr>
      <xdr:spPr>
        <a:xfrm>
          <a:off x="13131800" y="619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人件費、経常経費の節減や地方債の繰上償還等に取り組んできた結果、充当可能な財源等が将来負担額を上回り、将来負担比率は「</a:t>
          </a:r>
          <a:r>
            <a:rPr kumimoji="1" lang="en-US" altLang="ja-JP" sz="1300">
              <a:latin typeface="ＭＳ Ｐゴシック"/>
            </a:rPr>
            <a:t>-</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今後も、現在と将来の負担のバランスを考えた財政運営に努めていく。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163132</xdr:rowOff>
    </xdr:from>
    <xdr:to>
      <xdr:col>23</xdr:col>
      <xdr:colOff>406400</xdr:colOff>
      <xdr:row>14</xdr:row>
      <xdr:rowOff>31295</xdr:rowOff>
    </xdr:to>
    <xdr:cxnSp macro="">
      <xdr:nvCxnSpPr>
        <xdr:cNvPr id="439" name="直線コネクタ 438"/>
        <xdr:cNvCxnSpPr/>
      </xdr:nvCxnSpPr>
      <xdr:spPr>
        <a:xfrm flipV="1">
          <a:off x="15290800" y="2391982"/>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31295</xdr:rowOff>
    </xdr:from>
    <xdr:to>
      <xdr:col>22</xdr:col>
      <xdr:colOff>203200</xdr:colOff>
      <xdr:row>14</xdr:row>
      <xdr:rowOff>45572</xdr:rowOff>
    </xdr:to>
    <xdr:cxnSp macro="">
      <xdr:nvCxnSpPr>
        <xdr:cNvPr id="442" name="直線コネクタ 441"/>
        <xdr:cNvCxnSpPr/>
      </xdr:nvCxnSpPr>
      <xdr:spPr>
        <a:xfrm flipV="1">
          <a:off x="14401800" y="2431595"/>
          <a:ext cx="889000" cy="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45572</xdr:rowOff>
    </xdr:from>
    <xdr:to>
      <xdr:col>21</xdr:col>
      <xdr:colOff>0</xdr:colOff>
      <xdr:row>14</xdr:row>
      <xdr:rowOff>65278</xdr:rowOff>
    </xdr:to>
    <xdr:cxnSp macro="">
      <xdr:nvCxnSpPr>
        <xdr:cNvPr id="445" name="直線コネクタ 444"/>
        <xdr:cNvCxnSpPr/>
      </xdr:nvCxnSpPr>
      <xdr:spPr>
        <a:xfrm flipV="1">
          <a:off x="13512800" y="2445872"/>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97123</xdr:rowOff>
    </xdr:from>
    <xdr:to>
      <xdr:col>21</xdr:col>
      <xdr:colOff>50800</xdr:colOff>
      <xdr:row>15</xdr:row>
      <xdr:rowOff>27273</xdr:rowOff>
    </xdr:to>
    <xdr:sp macro="" textlink="">
      <xdr:nvSpPr>
        <xdr:cNvPr id="448" name="フローチャート : 判断 447"/>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49" name="テキスト ボックス 448"/>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0" name="フローチャート : 判断 449"/>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1" name="テキスト ボックス 450"/>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112332</xdr:rowOff>
    </xdr:from>
    <xdr:to>
      <xdr:col>23</xdr:col>
      <xdr:colOff>457200</xdr:colOff>
      <xdr:row>14</xdr:row>
      <xdr:rowOff>42482</xdr:rowOff>
    </xdr:to>
    <xdr:sp macro="" textlink="">
      <xdr:nvSpPr>
        <xdr:cNvPr id="457" name="円/楕円 456"/>
        <xdr:cNvSpPr/>
      </xdr:nvSpPr>
      <xdr:spPr>
        <a:xfrm>
          <a:off x="16129000" y="23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52659</xdr:rowOff>
    </xdr:from>
    <xdr:ext cx="736600" cy="259045"/>
    <xdr:sp macro="" textlink="">
      <xdr:nvSpPr>
        <xdr:cNvPr id="458" name="テキスト ボックス 457"/>
        <xdr:cNvSpPr txBox="1"/>
      </xdr:nvSpPr>
      <xdr:spPr>
        <a:xfrm>
          <a:off x="15798800" y="2110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151945</xdr:rowOff>
    </xdr:from>
    <xdr:to>
      <xdr:col>22</xdr:col>
      <xdr:colOff>254000</xdr:colOff>
      <xdr:row>14</xdr:row>
      <xdr:rowOff>82095</xdr:rowOff>
    </xdr:to>
    <xdr:sp macro="" textlink="">
      <xdr:nvSpPr>
        <xdr:cNvPr id="459" name="円/楕円 458"/>
        <xdr:cNvSpPr/>
      </xdr:nvSpPr>
      <xdr:spPr>
        <a:xfrm>
          <a:off x="15240000" y="23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92272</xdr:rowOff>
    </xdr:from>
    <xdr:ext cx="762000" cy="259045"/>
    <xdr:sp macro="" textlink="">
      <xdr:nvSpPr>
        <xdr:cNvPr id="460" name="テキスト ボックス 459"/>
        <xdr:cNvSpPr txBox="1"/>
      </xdr:nvSpPr>
      <xdr:spPr>
        <a:xfrm>
          <a:off x="14909800" y="214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166222</xdr:rowOff>
    </xdr:from>
    <xdr:to>
      <xdr:col>21</xdr:col>
      <xdr:colOff>50800</xdr:colOff>
      <xdr:row>14</xdr:row>
      <xdr:rowOff>96372</xdr:rowOff>
    </xdr:to>
    <xdr:sp macro="" textlink="">
      <xdr:nvSpPr>
        <xdr:cNvPr id="461" name="円/楕円 460"/>
        <xdr:cNvSpPr/>
      </xdr:nvSpPr>
      <xdr:spPr>
        <a:xfrm>
          <a:off x="14351000" y="23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106549</xdr:rowOff>
    </xdr:from>
    <xdr:ext cx="762000" cy="259045"/>
    <xdr:sp macro="" textlink="">
      <xdr:nvSpPr>
        <xdr:cNvPr id="462" name="テキスト ボックス 461"/>
        <xdr:cNvSpPr txBox="1"/>
      </xdr:nvSpPr>
      <xdr:spPr>
        <a:xfrm>
          <a:off x="14020800" y="216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14478</xdr:rowOff>
    </xdr:from>
    <xdr:to>
      <xdr:col>19</xdr:col>
      <xdr:colOff>533400</xdr:colOff>
      <xdr:row>14</xdr:row>
      <xdr:rowOff>116078</xdr:rowOff>
    </xdr:to>
    <xdr:sp macro="" textlink="">
      <xdr:nvSpPr>
        <xdr:cNvPr id="463" name="円/楕円 462"/>
        <xdr:cNvSpPr/>
      </xdr:nvSpPr>
      <xdr:spPr>
        <a:xfrm>
          <a:off x="13462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126255</xdr:rowOff>
    </xdr:from>
    <xdr:ext cx="762000" cy="259045"/>
    <xdr:sp macro="" textlink="">
      <xdr:nvSpPr>
        <xdr:cNvPr id="464" name="テキスト ボックス 463"/>
        <xdr:cNvSpPr txBox="1"/>
      </xdr:nvSpPr>
      <xdr:spPr>
        <a:xfrm>
          <a:off x="13131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18,340
18,263
373.35
13,616,266
12,996,252
489,075
6,891,535
13,226,008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職員数が減少しており、対前年△</a:t>
          </a:r>
          <a:r>
            <a:rPr kumimoji="1" lang="en-US" altLang="ja-JP" sz="1300">
              <a:latin typeface="ＭＳ Ｐゴシック"/>
            </a:rPr>
            <a:t>6.6%</a:t>
          </a:r>
          <a:r>
            <a:rPr kumimoji="1" lang="ja-JP" altLang="en-US" sz="1300">
              <a:latin typeface="ＭＳ Ｐゴシック"/>
            </a:rPr>
            <a:t>となったが、類似団体の平均を上回る結果となっている。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54610</xdr:rowOff>
    </xdr:to>
    <xdr:cxnSp macro="">
      <xdr:nvCxnSpPr>
        <xdr:cNvPr id="64" name="直線コネクタ 63"/>
        <xdr:cNvCxnSpPr/>
      </xdr:nvCxnSpPr>
      <xdr:spPr>
        <a:xfrm flipV="1">
          <a:off x="3987800" y="66421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39</xdr:row>
      <xdr:rowOff>54610</xdr:rowOff>
    </xdr:to>
    <xdr:cxnSp macro="">
      <xdr:nvCxnSpPr>
        <xdr:cNvPr id="67" name="直線コネクタ 66"/>
        <xdr:cNvCxnSpPr/>
      </xdr:nvCxnSpPr>
      <xdr:spPr>
        <a:xfrm>
          <a:off x="3098800" y="6604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119380</xdr:rowOff>
    </xdr:to>
    <xdr:cxnSp macro="">
      <xdr:nvCxnSpPr>
        <xdr:cNvPr id="70" name="直線コネクタ 69"/>
        <xdr:cNvCxnSpPr/>
      </xdr:nvCxnSpPr>
      <xdr:spPr>
        <a:xfrm flipV="1">
          <a:off x="2209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119380</xdr:rowOff>
    </xdr:from>
    <xdr:to>
      <xdr:col>3</xdr:col>
      <xdr:colOff>142875</xdr:colOff>
      <xdr:row>40</xdr:row>
      <xdr:rowOff>5080</xdr:rowOff>
    </xdr:to>
    <xdr:cxnSp macro="">
      <xdr:nvCxnSpPr>
        <xdr:cNvPr id="73" name="直線コネクタ 72"/>
        <xdr:cNvCxnSpPr/>
      </xdr:nvCxnSpPr>
      <xdr:spPr>
        <a:xfrm flipV="1">
          <a:off x="1320800" y="66344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3" name="円/楕円 82"/>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4"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3810</xdr:rowOff>
    </xdr:from>
    <xdr:to>
      <xdr:col>5</xdr:col>
      <xdr:colOff>600075</xdr:colOff>
      <xdr:row>39</xdr:row>
      <xdr:rowOff>105410</xdr:rowOff>
    </xdr:to>
    <xdr:sp macro="" textlink="">
      <xdr:nvSpPr>
        <xdr:cNvPr id="85" name="円/楕円 84"/>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90187</xdr:rowOff>
    </xdr:from>
    <xdr:ext cx="736600" cy="259045"/>
    <xdr:sp macro="" textlink="">
      <xdr:nvSpPr>
        <xdr:cNvPr id="86" name="テキスト ボックス 85"/>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7" name="円/楕円 86"/>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88" name="テキスト ボックス 8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68580</xdr:rowOff>
    </xdr:from>
    <xdr:to>
      <xdr:col>3</xdr:col>
      <xdr:colOff>193675</xdr:colOff>
      <xdr:row>38</xdr:row>
      <xdr:rowOff>170180</xdr:rowOff>
    </xdr:to>
    <xdr:sp macro="" textlink="">
      <xdr:nvSpPr>
        <xdr:cNvPr id="89" name="円/楕円 88"/>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154957</xdr:rowOff>
    </xdr:from>
    <xdr:ext cx="762000" cy="259045"/>
    <xdr:sp macro="" textlink="">
      <xdr:nvSpPr>
        <xdr:cNvPr id="90" name="テキスト ボックス 89"/>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125730</xdr:rowOff>
    </xdr:from>
    <xdr:to>
      <xdr:col>1</xdr:col>
      <xdr:colOff>676275</xdr:colOff>
      <xdr:row>40</xdr:row>
      <xdr:rowOff>55880</xdr:rowOff>
    </xdr:to>
    <xdr:sp macro="" textlink="">
      <xdr:nvSpPr>
        <xdr:cNvPr id="91" name="円/楕円 90"/>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40657</xdr:rowOff>
    </xdr:from>
    <xdr:ext cx="762000" cy="259045"/>
    <xdr:sp macro="" textlink="">
      <xdr:nvSpPr>
        <xdr:cNvPr id="92" name="テキスト ボックス 91"/>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年度の高速道路開通に伴うキャンペーンに引き続き、平成</a:t>
          </a:r>
          <a:r>
            <a:rPr kumimoji="1" lang="en-US" altLang="ja-JP" sz="1300">
              <a:latin typeface="ＭＳ Ｐゴシック"/>
            </a:rPr>
            <a:t>26</a:t>
          </a:r>
          <a:r>
            <a:rPr kumimoji="1" lang="ja-JP" altLang="en-US" sz="1300">
              <a:latin typeface="ＭＳ Ｐゴシック"/>
            </a:rPr>
            <a:t>年度は熊野古道世界遺産登録</a:t>
          </a:r>
          <a:r>
            <a:rPr kumimoji="1" lang="en-US" altLang="ja-JP" sz="1300">
              <a:latin typeface="ＭＳ Ｐゴシック"/>
            </a:rPr>
            <a:t>10</a:t>
          </a:r>
          <a:r>
            <a:rPr kumimoji="1" lang="ja-JP" altLang="en-US" sz="1300">
              <a:latin typeface="ＭＳ Ｐゴシック"/>
            </a:rPr>
            <a:t>周年記念事業等により、昨年度に比べ</a:t>
          </a:r>
          <a:r>
            <a:rPr kumimoji="1" lang="en-US" altLang="ja-JP" sz="1300">
              <a:latin typeface="ＭＳ Ｐゴシック"/>
            </a:rPr>
            <a:t>0.5%</a:t>
          </a:r>
          <a:r>
            <a:rPr kumimoji="1" lang="ja-JP" altLang="en-US" sz="1300">
              <a:latin typeface="ＭＳ Ｐゴシック"/>
            </a:rPr>
            <a:t>増加しており、類似団体の平均を上回っている。</a:t>
          </a:r>
          <a:endParaRPr kumimoji="1" lang="en-US" altLang="ja-JP" sz="1300">
            <a:latin typeface="ＭＳ Ｐゴシック"/>
          </a:endParaRPr>
        </a:p>
        <a:p>
          <a:r>
            <a:rPr kumimoji="1" lang="ja-JP" altLang="en-US" sz="1300">
              <a:latin typeface="ＭＳ Ｐゴシック"/>
            </a:rPr>
            <a:t>今後は、各課への物件費配分枠の調整を行い、総額の抑制に努めていく。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94343</xdr:rowOff>
    </xdr:from>
    <xdr:to>
      <xdr:col>24</xdr:col>
      <xdr:colOff>31750</xdr:colOff>
      <xdr:row>18</xdr:row>
      <xdr:rowOff>148771</xdr:rowOff>
    </xdr:to>
    <xdr:cxnSp macro="">
      <xdr:nvCxnSpPr>
        <xdr:cNvPr id="127" name="直線コネクタ 126"/>
        <xdr:cNvCxnSpPr/>
      </xdr:nvCxnSpPr>
      <xdr:spPr>
        <a:xfrm>
          <a:off x="15671800" y="31804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113393</xdr:rowOff>
    </xdr:from>
    <xdr:to>
      <xdr:col>22</xdr:col>
      <xdr:colOff>565150</xdr:colOff>
      <xdr:row>18</xdr:row>
      <xdr:rowOff>94343</xdr:rowOff>
    </xdr:to>
    <xdr:cxnSp macro="">
      <xdr:nvCxnSpPr>
        <xdr:cNvPr id="130" name="直線コネクタ 129"/>
        <xdr:cNvCxnSpPr/>
      </xdr:nvCxnSpPr>
      <xdr:spPr>
        <a:xfrm>
          <a:off x="14782800" y="3028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113393</xdr:rowOff>
    </xdr:from>
    <xdr:to>
      <xdr:col>21</xdr:col>
      <xdr:colOff>361950</xdr:colOff>
      <xdr:row>17</xdr:row>
      <xdr:rowOff>124279</xdr:rowOff>
    </xdr:to>
    <xdr:cxnSp macro="">
      <xdr:nvCxnSpPr>
        <xdr:cNvPr id="133" name="直線コネクタ 132"/>
        <xdr:cNvCxnSpPr/>
      </xdr:nvCxnSpPr>
      <xdr:spPr>
        <a:xfrm flipV="1">
          <a:off x="13893800" y="3028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124279</xdr:rowOff>
    </xdr:to>
    <xdr:cxnSp macro="">
      <xdr:nvCxnSpPr>
        <xdr:cNvPr id="136" name="直線コネクタ 135"/>
        <xdr:cNvCxnSpPr/>
      </xdr:nvCxnSpPr>
      <xdr:spPr>
        <a:xfrm>
          <a:off x="13004800" y="2984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6" name="円/楕円 145"/>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7"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43543</xdr:rowOff>
    </xdr:from>
    <xdr:to>
      <xdr:col>22</xdr:col>
      <xdr:colOff>615950</xdr:colOff>
      <xdr:row>18</xdr:row>
      <xdr:rowOff>145143</xdr:rowOff>
    </xdr:to>
    <xdr:sp macro="" textlink="">
      <xdr:nvSpPr>
        <xdr:cNvPr id="148" name="円/楕円 147"/>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49" name="テキスト ボックス 148"/>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62593</xdr:rowOff>
    </xdr:from>
    <xdr:to>
      <xdr:col>21</xdr:col>
      <xdr:colOff>412750</xdr:colOff>
      <xdr:row>17</xdr:row>
      <xdr:rowOff>164193</xdr:rowOff>
    </xdr:to>
    <xdr:sp macro="" textlink="">
      <xdr:nvSpPr>
        <xdr:cNvPr id="150" name="円/楕円 149"/>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51" name="テキスト ボックス 150"/>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73479</xdr:rowOff>
    </xdr:from>
    <xdr:to>
      <xdr:col>20</xdr:col>
      <xdr:colOff>209550</xdr:colOff>
      <xdr:row>18</xdr:row>
      <xdr:rowOff>3629</xdr:rowOff>
    </xdr:to>
    <xdr:sp macro="" textlink="">
      <xdr:nvSpPr>
        <xdr:cNvPr id="152" name="円/楕円 151"/>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159856</xdr:rowOff>
    </xdr:from>
    <xdr:ext cx="762000" cy="259045"/>
    <xdr:sp macro="" textlink="">
      <xdr:nvSpPr>
        <xdr:cNvPr id="153" name="テキスト ボックス 152"/>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4" name="円/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医療費等が増加傾向にあるが、前年度と同様に類似団体の平均と比較すると低い割合で推移している。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105228</xdr:rowOff>
    </xdr:to>
    <xdr:cxnSp macro="">
      <xdr:nvCxnSpPr>
        <xdr:cNvPr id="190" name="直線コネクタ 189"/>
        <xdr:cNvCxnSpPr/>
      </xdr:nvCxnSpPr>
      <xdr:spPr>
        <a:xfrm>
          <a:off x="3987800" y="9309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54</xdr:row>
      <xdr:rowOff>50800</xdr:rowOff>
    </xdr:to>
    <xdr:cxnSp macro="">
      <xdr:nvCxnSpPr>
        <xdr:cNvPr id="193" name="直線コネクタ 192"/>
        <xdr:cNvCxnSpPr/>
      </xdr:nvCxnSpPr>
      <xdr:spPr>
        <a:xfrm>
          <a:off x="3098800" y="9298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18143</xdr:rowOff>
    </xdr:from>
    <xdr:to>
      <xdr:col>4</xdr:col>
      <xdr:colOff>346075</xdr:colOff>
      <xdr:row>54</xdr:row>
      <xdr:rowOff>39915</xdr:rowOff>
    </xdr:to>
    <xdr:cxnSp macro="">
      <xdr:nvCxnSpPr>
        <xdr:cNvPr id="196" name="直線コネクタ 195"/>
        <xdr:cNvCxnSpPr/>
      </xdr:nvCxnSpPr>
      <xdr:spPr>
        <a:xfrm>
          <a:off x="2209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18143</xdr:rowOff>
    </xdr:to>
    <xdr:cxnSp macro="">
      <xdr:nvCxnSpPr>
        <xdr:cNvPr id="199" name="直線コネクタ 198"/>
        <xdr:cNvCxnSpPr/>
      </xdr:nvCxnSpPr>
      <xdr:spPr>
        <a:xfrm>
          <a:off x="1320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54428</xdr:rowOff>
    </xdr:from>
    <xdr:to>
      <xdr:col>7</xdr:col>
      <xdr:colOff>66675</xdr:colOff>
      <xdr:row>54</xdr:row>
      <xdr:rowOff>156028</xdr:rowOff>
    </xdr:to>
    <xdr:sp macro="" textlink="">
      <xdr:nvSpPr>
        <xdr:cNvPr id="209" name="円/楕円 208"/>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70955</xdr:rowOff>
    </xdr:from>
    <xdr:ext cx="762000" cy="259045"/>
    <xdr:sp macro="" textlink="">
      <xdr:nvSpPr>
        <xdr:cNvPr id="210" name="扶助費該当値テキスト"/>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1" name="円/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160565</xdr:rowOff>
    </xdr:from>
    <xdr:to>
      <xdr:col>4</xdr:col>
      <xdr:colOff>396875</xdr:colOff>
      <xdr:row>54</xdr:row>
      <xdr:rowOff>90715</xdr:rowOff>
    </xdr:to>
    <xdr:sp macro="" textlink="">
      <xdr:nvSpPr>
        <xdr:cNvPr id="213" name="円/楕円 212"/>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100892</xdr:rowOff>
    </xdr:from>
    <xdr:ext cx="762000" cy="259045"/>
    <xdr:sp macro="" textlink="">
      <xdr:nvSpPr>
        <xdr:cNvPr id="214" name="テキスト ボックス 213"/>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138793</xdr:rowOff>
    </xdr:from>
    <xdr:to>
      <xdr:col>3</xdr:col>
      <xdr:colOff>193675</xdr:colOff>
      <xdr:row>54</xdr:row>
      <xdr:rowOff>68943</xdr:rowOff>
    </xdr:to>
    <xdr:sp macro="" textlink="">
      <xdr:nvSpPr>
        <xdr:cNvPr id="215" name="円/楕円 214"/>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79120</xdr:rowOff>
    </xdr:from>
    <xdr:ext cx="762000" cy="259045"/>
    <xdr:sp macro="" textlink="">
      <xdr:nvSpPr>
        <xdr:cNvPr id="216" name="テキスト ボックス 215"/>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7" name="円/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簡易水道事業及び観光施設事業への繰出金はあるものの、類似団体の平均を下回っている。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1270</xdr:rowOff>
    </xdr:to>
    <xdr:cxnSp macro="">
      <xdr:nvCxnSpPr>
        <xdr:cNvPr id="251" name="直線コネクタ 250"/>
        <xdr:cNvCxnSpPr/>
      </xdr:nvCxnSpPr>
      <xdr:spPr>
        <a:xfrm>
          <a:off x="15671800" y="9751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1270</xdr:rowOff>
    </xdr:to>
    <xdr:cxnSp macro="">
      <xdr:nvCxnSpPr>
        <xdr:cNvPr id="254" name="直線コネクタ 253"/>
        <xdr:cNvCxnSpPr/>
      </xdr:nvCxnSpPr>
      <xdr:spPr>
        <a:xfrm flipV="1">
          <a:off x="14782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16510</xdr:rowOff>
    </xdr:to>
    <xdr:cxnSp macro="">
      <xdr:nvCxnSpPr>
        <xdr:cNvPr id="257" name="直線コネクタ 256"/>
        <xdr:cNvCxnSpPr/>
      </xdr:nvCxnSpPr>
      <xdr:spPr>
        <a:xfrm flipV="1">
          <a:off x="13893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57</xdr:row>
      <xdr:rowOff>16510</xdr:rowOff>
    </xdr:to>
    <xdr:cxnSp macro="">
      <xdr:nvCxnSpPr>
        <xdr:cNvPr id="260" name="直線コネクタ 259"/>
        <xdr:cNvCxnSpPr/>
      </xdr:nvCxnSpPr>
      <xdr:spPr>
        <a:xfrm>
          <a:off x="13004800" y="9568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0" name="円/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1"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4" name="円/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5" name="テキスト ボックス 274"/>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6" name="円/楕円 275"/>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7" name="テキスト ボックス 276"/>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8" name="円/楕円 277"/>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9" name="テキスト ボックス 278"/>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真に効果的な補助金のみとすることで、総額の抑制に努めており、類似団体の平均を下回っている。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39370</xdr:rowOff>
    </xdr:from>
    <xdr:to>
      <xdr:col>24</xdr:col>
      <xdr:colOff>31750</xdr:colOff>
      <xdr:row>34</xdr:row>
      <xdr:rowOff>62230</xdr:rowOff>
    </xdr:to>
    <xdr:cxnSp macro="">
      <xdr:nvCxnSpPr>
        <xdr:cNvPr id="311" name="直線コネクタ 310"/>
        <xdr:cNvCxnSpPr/>
      </xdr:nvCxnSpPr>
      <xdr:spPr>
        <a:xfrm>
          <a:off x="15671800" y="5868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20320</xdr:rowOff>
    </xdr:from>
    <xdr:to>
      <xdr:col>22</xdr:col>
      <xdr:colOff>565150</xdr:colOff>
      <xdr:row>34</xdr:row>
      <xdr:rowOff>39370</xdr:rowOff>
    </xdr:to>
    <xdr:cxnSp macro="">
      <xdr:nvCxnSpPr>
        <xdr:cNvPr id="314" name="直線コネクタ 313"/>
        <xdr:cNvCxnSpPr/>
      </xdr:nvCxnSpPr>
      <xdr:spPr>
        <a:xfrm>
          <a:off x="14782800" y="5849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20320</xdr:rowOff>
    </xdr:from>
    <xdr:to>
      <xdr:col>21</xdr:col>
      <xdr:colOff>361950</xdr:colOff>
      <xdr:row>34</xdr:row>
      <xdr:rowOff>31750</xdr:rowOff>
    </xdr:to>
    <xdr:cxnSp macro="">
      <xdr:nvCxnSpPr>
        <xdr:cNvPr id="317" name="直線コネクタ 316"/>
        <xdr:cNvCxnSpPr/>
      </xdr:nvCxnSpPr>
      <xdr:spPr>
        <a:xfrm flipV="1">
          <a:off x="13893800" y="5849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31750</xdr:rowOff>
    </xdr:from>
    <xdr:to>
      <xdr:col>20</xdr:col>
      <xdr:colOff>158750</xdr:colOff>
      <xdr:row>34</xdr:row>
      <xdr:rowOff>39370</xdr:rowOff>
    </xdr:to>
    <xdr:cxnSp macro="">
      <xdr:nvCxnSpPr>
        <xdr:cNvPr id="320" name="直線コネクタ 319"/>
        <xdr:cNvCxnSpPr/>
      </xdr:nvCxnSpPr>
      <xdr:spPr>
        <a:xfrm flipV="1">
          <a:off x="13004800" y="5861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11430</xdr:rowOff>
    </xdr:from>
    <xdr:to>
      <xdr:col>24</xdr:col>
      <xdr:colOff>82550</xdr:colOff>
      <xdr:row>34</xdr:row>
      <xdr:rowOff>113030</xdr:rowOff>
    </xdr:to>
    <xdr:sp macro="" textlink="">
      <xdr:nvSpPr>
        <xdr:cNvPr id="330" name="円/楕円 329"/>
        <xdr:cNvSpPr/>
      </xdr:nvSpPr>
      <xdr:spPr>
        <a:xfrm>
          <a:off x="164592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27957</xdr:rowOff>
    </xdr:from>
    <xdr:ext cx="762000" cy="259045"/>
    <xdr:sp macro="" textlink="">
      <xdr:nvSpPr>
        <xdr:cNvPr id="331" name="補助費等該当値テキスト"/>
        <xdr:cNvSpPr txBox="1"/>
      </xdr:nvSpPr>
      <xdr:spPr>
        <a:xfrm>
          <a:off x="165989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160020</xdr:rowOff>
    </xdr:from>
    <xdr:to>
      <xdr:col>22</xdr:col>
      <xdr:colOff>615950</xdr:colOff>
      <xdr:row>34</xdr:row>
      <xdr:rowOff>90170</xdr:rowOff>
    </xdr:to>
    <xdr:sp macro="" textlink="">
      <xdr:nvSpPr>
        <xdr:cNvPr id="332" name="円/楕円 331"/>
        <xdr:cNvSpPr/>
      </xdr:nvSpPr>
      <xdr:spPr>
        <a:xfrm>
          <a:off x="15621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100347</xdr:rowOff>
    </xdr:from>
    <xdr:ext cx="736600" cy="259045"/>
    <xdr:sp macro="" textlink="">
      <xdr:nvSpPr>
        <xdr:cNvPr id="333" name="テキスト ボックス 332"/>
        <xdr:cNvSpPr txBox="1"/>
      </xdr:nvSpPr>
      <xdr:spPr>
        <a:xfrm>
          <a:off x="15290800" y="558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140970</xdr:rowOff>
    </xdr:from>
    <xdr:to>
      <xdr:col>21</xdr:col>
      <xdr:colOff>412750</xdr:colOff>
      <xdr:row>34</xdr:row>
      <xdr:rowOff>71120</xdr:rowOff>
    </xdr:to>
    <xdr:sp macro="" textlink="">
      <xdr:nvSpPr>
        <xdr:cNvPr id="334" name="円/楕円 333"/>
        <xdr:cNvSpPr/>
      </xdr:nvSpPr>
      <xdr:spPr>
        <a:xfrm>
          <a:off x="14732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81297</xdr:rowOff>
    </xdr:from>
    <xdr:ext cx="762000" cy="259045"/>
    <xdr:sp macro="" textlink="">
      <xdr:nvSpPr>
        <xdr:cNvPr id="335" name="テキスト ボックス 334"/>
        <xdr:cNvSpPr txBox="1"/>
      </xdr:nvSpPr>
      <xdr:spPr>
        <a:xfrm>
          <a:off x="14401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152400</xdr:rowOff>
    </xdr:from>
    <xdr:to>
      <xdr:col>20</xdr:col>
      <xdr:colOff>209550</xdr:colOff>
      <xdr:row>34</xdr:row>
      <xdr:rowOff>82550</xdr:rowOff>
    </xdr:to>
    <xdr:sp macro="" textlink="">
      <xdr:nvSpPr>
        <xdr:cNvPr id="336" name="円/楕円 335"/>
        <xdr:cNvSpPr/>
      </xdr:nvSpPr>
      <xdr:spPr>
        <a:xfrm>
          <a:off x="13843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92727</xdr:rowOff>
    </xdr:from>
    <xdr:ext cx="762000" cy="259045"/>
    <xdr:sp macro="" textlink="">
      <xdr:nvSpPr>
        <xdr:cNvPr id="337" name="テキスト ボックス 336"/>
        <xdr:cNvSpPr txBox="1"/>
      </xdr:nvSpPr>
      <xdr:spPr>
        <a:xfrm>
          <a:off x="13512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160020</xdr:rowOff>
    </xdr:from>
    <xdr:to>
      <xdr:col>19</xdr:col>
      <xdr:colOff>6350</xdr:colOff>
      <xdr:row>34</xdr:row>
      <xdr:rowOff>90170</xdr:rowOff>
    </xdr:to>
    <xdr:sp macro="" textlink="">
      <xdr:nvSpPr>
        <xdr:cNvPr id="338" name="円/楕円 337"/>
        <xdr:cNvSpPr/>
      </xdr:nvSpPr>
      <xdr:spPr>
        <a:xfrm>
          <a:off x="12954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100347</xdr:rowOff>
    </xdr:from>
    <xdr:ext cx="762000" cy="259045"/>
    <xdr:sp macro="" textlink="">
      <xdr:nvSpPr>
        <xdr:cNvPr id="339" name="テキスト ボックス 338"/>
        <xdr:cNvSpPr txBox="1"/>
      </xdr:nvSpPr>
      <xdr:spPr>
        <a:xfrm>
          <a:off x="12623800" y="55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継続して地方債の発行を抑制しており、一部繰上償還を行っている。今後施設の老朽化に伴う大規模な改修事業等が見込まれるが、後世への負担を平準化させるためにも、公債費負担の適正化に努める。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140335</xdr:rowOff>
    </xdr:from>
    <xdr:to>
      <xdr:col>7</xdr:col>
      <xdr:colOff>15875</xdr:colOff>
      <xdr:row>74</xdr:row>
      <xdr:rowOff>144145</xdr:rowOff>
    </xdr:to>
    <xdr:cxnSp macro="">
      <xdr:nvCxnSpPr>
        <xdr:cNvPr id="371" name="直線コネクタ 370"/>
        <xdr:cNvCxnSpPr/>
      </xdr:nvCxnSpPr>
      <xdr:spPr>
        <a:xfrm>
          <a:off x="3987800" y="128276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74</xdr:row>
      <xdr:rowOff>140335</xdr:rowOff>
    </xdr:to>
    <xdr:cxnSp macro="">
      <xdr:nvCxnSpPr>
        <xdr:cNvPr id="374" name="直線コネクタ 373"/>
        <xdr:cNvCxnSpPr/>
      </xdr:nvCxnSpPr>
      <xdr:spPr>
        <a:xfrm>
          <a:off x="3098800" y="128143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127000</xdr:rowOff>
    </xdr:from>
    <xdr:to>
      <xdr:col>4</xdr:col>
      <xdr:colOff>346075</xdr:colOff>
      <xdr:row>74</xdr:row>
      <xdr:rowOff>128905</xdr:rowOff>
    </xdr:to>
    <xdr:cxnSp macro="">
      <xdr:nvCxnSpPr>
        <xdr:cNvPr id="377" name="直線コネクタ 376"/>
        <xdr:cNvCxnSpPr/>
      </xdr:nvCxnSpPr>
      <xdr:spPr>
        <a:xfrm flipV="1">
          <a:off x="2209800" y="12814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123190</xdr:rowOff>
    </xdr:from>
    <xdr:to>
      <xdr:col>3</xdr:col>
      <xdr:colOff>142875</xdr:colOff>
      <xdr:row>74</xdr:row>
      <xdr:rowOff>128905</xdr:rowOff>
    </xdr:to>
    <xdr:cxnSp macro="">
      <xdr:nvCxnSpPr>
        <xdr:cNvPr id="380" name="直線コネクタ 379"/>
        <xdr:cNvCxnSpPr/>
      </xdr:nvCxnSpPr>
      <xdr:spPr>
        <a:xfrm>
          <a:off x="1320800" y="12810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93345</xdr:rowOff>
    </xdr:from>
    <xdr:to>
      <xdr:col>7</xdr:col>
      <xdr:colOff>66675</xdr:colOff>
      <xdr:row>75</xdr:row>
      <xdr:rowOff>23495</xdr:rowOff>
    </xdr:to>
    <xdr:sp macro="" textlink="">
      <xdr:nvSpPr>
        <xdr:cNvPr id="390" name="円/楕円 389"/>
        <xdr:cNvSpPr/>
      </xdr:nvSpPr>
      <xdr:spPr>
        <a:xfrm>
          <a:off x="47752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109872</xdr:rowOff>
    </xdr:from>
    <xdr:ext cx="762000" cy="259045"/>
    <xdr:sp macro="" textlink="">
      <xdr:nvSpPr>
        <xdr:cNvPr id="391" name="公債費該当値テキスト"/>
        <xdr:cNvSpPr txBox="1"/>
      </xdr:nvSpPr>
      <xdr:spPr>
        <a:xfrm>
          <a:off x="4914900" y="1262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89535</xdr:rowOff>
    </xdr:from>
    <xdr:to>
      <xdr:col>5</xdr:col>
      <xdr:colOff>600075</xdr:colOff>
      <xdr:row>75</xdr:row>
      <xdr:rowOff>19685</xdr:rowOff>
    </xdr:to>
    <xdr:sp macro="" textlink="">
      <xdr:nvSpPr>
        <xdr:cNvPr id="392" name="円/楕円 391"/>
        <xdr:cNvSpPr/>
      </xdr:nvSpPr>
      <xdr:spPr>
        <a:xfrm>
          <a:off x="3937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29862</xdr:rowOff>
    </xdr:from>
    <xdr:ext cx="736600" cy="259045"/>
    <xdr:sp macro="" textlink="">
      <xdr:nvSpPr>
        <xdr:cNvPr id="393" name="テキスト ボックス 392"/>
        <xdr:cNvSpPr txBox="1"/>
      </xdr:nvSpPr>
      <xdr:spPr>
        <a:xfrm>
          <a:off x="3606800" y="12545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76200</xdr:rowOff>
    </xdr:from>
    <xdr:to>
      <xdr:col>4</xdr:col>
      <xdr:colOff>396875</xdr:colOff>
      <xdr:row>75</xdr:row>
      <xdr:rowOff>6350</xdr:rowOff>
    </xdr:to>
    <xdr:sp macro="" textlink="">
      <xdr:nvSpPr>
        <xdr:cNvPr id="394" name="円/楕円 393"/>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16527</xdr:rowOff>
    </xdr:from>
    <xdr:ext cx="762000" cy="259045"/>
    <xdr:sp macro="" textlink="">
      <xdr:nvSpPr>
        <xdr:cNvPr id="395" name="テキスト ボックス 394"/>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78105</xdr:rowOff>
    </xdr:from>
    <xdr:to>
      <xdr:col>3</xdr:col>
      <xdr:colOff>193675</xdr:colOff>
      <xdr:row>75</xdr:row>
      <xdr:rowOff>8255</xdr:rowOff>
    </xdr:to>
    <xdr:sp macro="" textlink="">
      <xdr:nvSpPr>
        <xdr:cNvPr id="396" name="円/楕円 395"/>
        <xdr:cNvSpPr/>
      </xdr:nvSpPr>
      <xdr:spPr>
        <a:xfrm>
          <a:off x="2159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18432</xdr:rowOff>
    </xdr:from>
    <xdr:ext cx="762000" cy="259045"/>
    <xdr:sp macro="" textlink="">
      <xdr:nvSpPr>
        <xdr:cNvPr id="397" name="テキスト ボックス 396"/>
        <xdr:cNvSpPr txBox="1"/>
      </xdr:nvSpPr>
      <xdr:spPr>
        <a:xfrm>
          <a:off x="1828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72390</xdr:rowOff>
    </xdr:from>
    <xdr:to>
      <xdr:col>1</xdr:col>
      <xdr:colOff>676275</xdr:colOff>
      <xdr:row>75</xdr:row>
      <xdr:rowOff>2540</xdr:rowOff>
    </xdr:to>
    <xdr:sp macro="" textlink="">
      <xdr:nvSpPr>
        <xdr:cNvPr id="398" name="円/楕円 397"/>
        <xdr:cNvSpPr/>
      </xdr:nvSpPr>
      <xdr:spPr>
        <a:xfrm>
          <a:off x="1270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12717</xdr:rowOff>
    </xdr:from>
    <xdr:ext cx="762000" cy="259045"/>
    <xdr:sp macro="" textlink="">
      <xdr:nvSpPr>
        <xdr:cNvPr id="399" name="テキスト ボックス 398"/>
        <xdr:cNvSpPr txBox="1"/>
      </xdr:nvSpPr>
      <xdr:spPr>
        <a:xfrm>
          <a:off x="939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a:t>
          </a:r>
          <a:r>
            <a:rPr kumimoji="1" lang="en-US" altLang="ja-JP" sz="1300">
              <a:latin typeface="ＭＳ Ｐゴシック"/>
            </a:rPr>
            <a:t>5</a:t>
          </a:r>
          <a:r>
            <a:rPr kumimoji="1" lang="ja-JP" altLang="en-US" sz="1300">
              <a:latin typeface="ＭＳ Ｐゴシック"/>
            </a:rPr>
            <a:t>年間、</a:t>
          </a:r>
          <a:r>
            <a:rPr kumimoji="1" lang="en-US" altLang="ja-JP" sz="1300">
              <a:latin typeface="ＭＳ Ｐゴシック"/>
            </a:rPr>
            <a:t>65</a:t>
          </a:r>
          <a:r>
            <a:rPr kumimoji="1" lang="ja-JP" altLang="en-US" sz="1300">
              <a:latin typeface="ＭＳ Ｐゴシック"/>
            </a:rPr>
            <a:t>から</a:t>
          </a:r>
          <a:r>
            <a:rPr kumimoji="1" lang="en-US" altLang="ja-JP" sz="1300">
              <a:latin typeface="ＭＳ Ｐゴシック"/>
            </a:rPr>
            <a:t>70%</a:t>
          </a:r>
          <a:r>
            <a:rPr kumimoji="1" lang="ja-JP" altLang="en-US" sz="1300">
              <a:latin typeface="ＭＳ Ｐゴシック"/>
            </a:rPr>
            <a:t>の間で推移しており、平成</a:t>
          </a:r>
          <a:r>
            <a:rPr kumimoji="1" lang="en-US" altLang="ja-JP" sz="1300">
              <a:latin typeface="ＭＳ Ｐゴシック"/>
            </a:rPr>
            <a:t>26</a:t>
          </a:r>
          <a:r>
            <a:rPr kumimoji="1" lang="ja-JP" altLang="en-US" sz="1300">
              <a:latin typeface="ＭＳ Ｐゴシック"/>
            </a:rPr>
            <a:t>年度については、類似団体を</a:t>
          </a:r>
          <a:r>
            <a:rPr kumimoji="1" lang="en-US" altLang="ja-JP" sz="1300">
              <a:latin typeface="ＭＳ Ｐゴシック"/>
            </a:rPr>
            <a:t>0.1%</a:t>
          </a:r>
          <a:r>
            <a:rPr kumimoji="1" lang="ja-JP" altLang="en-US" sz="1300">
              <a:latin typeface="ＭＳ Ｐゴシック"/>
            </a:rPr>
            <a:t>下回っている。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81280</xdr:rowOff>
    </xdr:to>
    <xdr:cxnSp macro="">
      <xdr:nvCxnSpPr>
        <xdr:cNvPr id="432" name="直線コネクタ 431"/>
        <xdr:cNvCxnSpPr/>
      </xdr:nvCxnSpPr>
      <xdr:spPr>
        <a:xfrm>
          <a:off x="15671800" y="132600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96520</xdr:rowOff>
    </xdr:from>
    <xdr:to>
      <xdr:col>22</xdr:col>
      <xdr:colOff>565150</xdr:colOff>
      <xdr:row>77</xdr:row>
      <xdr:rowOff>58420</xdr:rowOff>
    </xdr:to>
    <xdr:cxnSp macro="">
      <xdr:nvCxnSpPr>
        <xdr:cNvPr id="435" name="直線コネクタ 434"/>
        <xdr:cNvCxnSpPr/>
      </xdr:nvCxnSpPr>
      <xdr:spPr>
        <a:xfrm>
          <a:off x="14782800" y="131267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76</xdr:row>
      <xdr:rowOff>127000</xdr:rowOff>
    </xdr:to>
    <xdr:cxnSp macro="">
      <xdr:nvCxnSpPr>
        <xdr:cNvPr id="438" name="直線コネクタ 437"/>
        <xdr:cNvCxnSpPr/>
      </xdr:nvCxnSpPr>
      <xdr:spPr>
        <a:xfrm flipV="1">
          <a:off x="13893800" y="1312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111761</xdr:rowOff>
    </xdr:from>
    <xdr:to>
      <xdr:col>20</xdr:col>
      <xdr:colOff>158750</xdr:colOff>
      <xdr:row>76</xdr:row>
      <xdr:rowOff>127000</xdr:rowOff>
    </xdr:to>
    <xdr:cxnSp macro="">
      <xdr:nvCxnSpPr>
        <xdr:cNvPr id="441" name="直線コネクタ 440"/>
        <xdr:cNvCxnSpPr/>
      </xdr:nvCxnSpPr>
      <xdr:spPr>
        <a:xfrm>
          <a:off x="13004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51" name="円/楕円 450"/>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47007</xdr:rowOff>
    </xdr:from>
    <xdr:ext cx="762000" cy="259045"/>
    <xdr:sp macro="" textlink="">
      <xdr:nvSpPr>
        <xdr:cNvPr id="452" name="公債費以外該当値テキスト"/>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xdr:rowOff>
    </xdr:from>
    <xdr:to>
      <xdr:col>22</xdr:col>
      <xdr:colOff>615950</xdr:colOff>
      <xdr:row>77</xdr:row>
      <xdr:rowOff>109220</xdr:rowOff>
    </xdr:to>
    <xdr:sp macro="" textlink="">
      <xdr:nvSpPr>
        <xdr:cNvPr id="453" name="円/楕円 452"/>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93997</xdr:rowOff>
    </xdr:from>
    <xdr:ext cx="736600" cy="259045"/>
    <xdr:sp macro="" textlink="">
      <xdr:nvSpPr>
        <xdr:cNvPr id="454" name="テキスト ボックス 453"/>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45720</xdr:rowOff>
    </xdr:from>
    <xdr:to>
      <xdr:col>21</xdr:col>
      <xdr:colOff>412750</xdr:colOff>
      <xdr:row>76</xdr:row>
      <xdr:rowOff>147320</xdr:rowOff>
    </xdr:to>
    <xdr:sp macro="" textlink="">
      <xdr:nvSpPr>
        <xdr:cNvPr id="455" name="円/楕円 454"/>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157497</xdr:rowOff>
    </xdr:from>
    <xdr:ext cx="762000" cy="259045"/>
    <xdr:sp macro="" textlink="">
      <xdr:nvSpPr>
        <xdr:cNvPr id="456" name="テキスト ボックス 455"/>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57" name="円/楕円 456"/>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58" name="テキスト ボックス 457"/>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59" name="円/楕円 458"/>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60" name="テキスト ボックス 459"/>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三重県熊野市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93574</xdr:rowOff>
    </xdr:from>
    <xdr:to>
      <xdr:col>4</xdr:col>
      <xdr:colOff>1117600</xdr:colOff>
      <xdr:row>13</xdr:row>
      <xdr:rowOff>4432</xdr:rowOff>
    </xdr:to>
    <xdr:cxnSp macro="">
      <xdr:nvCxnSpPr>
        <xdr:cNvPr id="50" name="直線コネクタ 49"/>
        <xdr:cNvCxnSpPr/>
      </xdr:nvCxnSpPr>
      <xdr:spPr bwMode="auto">
        <a:xfrm flipV="1">
          <a:off x="5003800" y="2198599"/>
          <a:ext cx="647700" cy="82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136461</xdr:rowOff>
    </xdr:from>
    <xdr:to>
      <xdr:col>4</xdr:col>
      <xdr:colOff>469900</xdr:colOff>
      <xdr:row>13</xdr:row>
      <xdr:rowOff>4432</xdr:rowOff>
    </xdr:to>
    <xdr:cxnSp macro="">
      <xdr:nvCxnSpPr>
        <xdr:cNvPr id="53" name="直線コネクタ 52"/>
        <xdr:cNvCxnSpPr/>
      </xdr:nvCxnSpPr>
      <xdr:spPr bwMode="auto">
        <a:xfrm>
          <a:off x="4305300" y="2241486"/>
          <a:ext cx="698500" cy="3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109093</xdr:rowOff>
    </xdr:from>
    <xdr:to>
      <xdr:col>3</xdr:col>
      <xdr:colOff>904875</xdr:colOff>
      <xdr:row>12</xdr:row>
      <xdr:rowOff>136461</xdr:rowOff>
    </xdr:to>
    <xdr:cxnSp macro="">
      <xdr:nvCxnSpPr>
        <xdr:cNvPr id="56" name="直線コネクタ 55"/>
        <xdr:cNvCxnSpPr/>
      </xdr:nvCxnSpPr>
      <xdr:spPr bwMode="auto">
        <a:xfrm>
          <a:off x="3606800" y="2214118"/>
          <a:ext cx="698500" cy="27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109093</xdr:rowOff>
    </xdr:from>
    <xdr:to>
      <xdr:col>3</xdr:col>
      <xdr:colOff>206375</xdr:colOff>
      <xdr:row>12</xdr:row>
      <xdr:rowOff>157315</xdr:rowOff>
    </xdr:to>
    <xdr:cxnSp macro="">
      <xdr:nvCxnSpPr>
        <xdr:cNvPr id="59" name="直線コネクタ 58"/>
        <xdr:cNvCxnSpPr/>
      </xdr:nvCxnSpPr>
      <xdr:spPr bwMode="auto">
        <a:xfrm flipV="1">
          <a:off x="2908300" y="2214118"/>
          <a:ext cx="698500" cy="48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42774</xdr:rowOff>
    </xdr:from>
    <xdr:to>
      <xdr:col>5</xdr:col>
      <xdr:colOff>34925</xdr:colOff>
      <xdr:row>12</xdr:row>
      <xdr:rowOff>144374</xdr:rowOff>
    </xdr:to>
    <xdr:sp macro="" textlink="">
      <xdr:nvSpPr>
        <xdr:cNvPr id="69" name="円/楕円 68"/>
        <xdr:cNvSpPr/>
      </xdr:nvSpPr>
      <xdr:spPr bwMode="auto">
        <a:xfrm>
          <a:off x="5600700" y="214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138676</xdr:rowOff>
    </xdr:from>
    <xdr:ext cx="762000" cy="259045"/>
    <xdr:sp macro="" textlink="">
      <xdr:nvSpPr>
        <xdr:cNvPr id="70" name="人口1人当たり決算額の推移該当値テキスト130"/>
        <xdr:cNvSpPr txBox="1"/>
      </xdr:nvSpPr>
      <xdr:spPr>
        <a:xfrm>
          <a:off x="5740400" y="20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166,882</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125082</xdr:rowOff>
    </xdr:from>
    <xdr:to>
      <xdr:col>4</xdr:col>
      <xdr:colOff>520700</xdr:colOff>
      <xdr:row>13</xdr:row>
      <xdr:rowOff>55232</xdr:rowOff>
    </xdr:to>
    <xdr:sp macro="" textlink="">
      <xdr:nvSpPr>
        <xdr:cNvPr id="71" name="円/楕円 70"/>
        <xdr:cNvSpPr/>
      </xdr:nvSpPr>
      <xdr:spPr bwMode="auto">
        <a:xfrm>
          <a:off x="4953000" y="2230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65409</xdr:rowOff>
    </xdr:from>
    <xdr:ext cx="736600" cy="259045"/>
    <xdr:sp macro="" textlink="">
      <xdr:nvSpPr>
        <xdr:cNvPr id="72" name="テキスト ボックス 71"/>
        <xdr:cNvSpPr txBox="1"/>
      </xdr:nvSpPr>
      <xdr:spPr>
        <a:xfrm>
          <a:off x="4622800" y="1998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160,401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85661</xdr:rowOff>
    </xdr:from>
    <xdr:to>
      <xdr:col>3</xdr:col>
      <xdr:colOff>955675</xdr:colOff>
      <xdr:row>13</xdr:row>
      <xdr:rowOff>15811</xdr:rowOff>
    </xdr:to>
    <xdr:sp macro="" textlink="">
      <xdr:nvSpPr>
        <xdr:cNvPr id="73" name="円/楕円 72"/>
        <xdr:cNvSpPr/>
      </xdr:nvSpPr>
      <xdr:spPr bwMode="auto">
        <a:xfrm>
          <a:off x="4254500" y="219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25988</xdr:rowOff>
    </xdr:from>
    <xdr:ext cx="762000" cy="259045"/>
    <xdr:sp macro="" textlink="">
      <xdr:nvSpPr>
        <xdr:cNvPr id="74" name="テキスト ボックス 73"/>
        <xdr:cNvSpPr txBox="1"/>
      </xdr:nvSpPr>
      <xdr:spPr>
        <a:xfrm>
          <a:off x="3924300" y="19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163,505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58293</xdr:rowOff>
    </xdr:from>
    <xdr:to>
      <xdr:col>3</xdr:col>
      <xdr:colOff>257175</xdr:colOff>
      <xdr:row>12</xdr:row>
      <xdr:rowOff>159893</xdr:rowOff>
    </xdr:to>
    <xdr:sp macro="" textlink="">
      <xdr:nvSpPr>
        <xdr:cNvPr id="75" name="円/楕円 74"/>
        <xdr:cNvSpPr/>
      </xdr:nvSpPr>
      <xdr:spPr bwMode="auto">
        <a:xfrm>
          <a:off x="3556000" y="216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170070</xdr:rowOff>
    </xdr:from>
    <xdr:ext cx="762000" cy="259045"/>
    <xdr:sp macro="" textlink="">
      <xdr:nvSpPr>
        <xdr:cNvPr id="76" name="テキスト ボックス 75"/>
        <xdr:cNvSpPr txBox="1"/>
      </xdr:nvSpPr>
      <xdr:spPr>
        <a:xfrm>
          <a:off x="3225800" y="193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165,660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106515</xdr:rowOff>
    </xdr:from>
    <xdr:to>
      <xdr:col>2</xdr:col>
      <xdr:colOff>692150</xdr:colOff>
      <xdr:row>13</xdr:row>
      <xdr:rowOff>36665</xdr:rowOff>
    </xdr:to>
    <xdr:sp macro="" textlink="">
      <xdr:nvSpPr>
        <xdr:cNvPr id="77" name="円/楕円 76"/>
        <xdr:cNvSpPr/>
      </xdr:nvSpPr>
      <xdr:spPr bwMode="auto">
        <a:xfrm>
          <a:off x="2857500" y="2211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46842</xdr:rowOff>
    </xdr:from>
    <xdr:ext cx="762000" cy="259045"/>
    <xdr:sp macro="" textlink="">
      <xdr:nvSpPr>
        <xdr:cNvPr id="78" name="テキスト ボックス 77"/>
        <xdr:cNvSpPr txBox="1"/>
      </xdr:nvSpPr>
      <xdr:spPr>
        <a:xfrm>
          <a:off x="2527300" y="198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49161</xdr:rowOff>
    </xdr:from>
    <xdr:to>
      <xdr:col>4</xdr:col>
      <xdr:colOff>1117600</xdr:colOff>
      <xdr:row>38</xdr:row>
      <xdr:rowOff>49322</xdr:rowOff>
    </xdr:to>
    <xdr:cxnSp macro="">
      <xdr:nvCxnSpPr>
        <xdr:cNvPr id="112" name="直線コネクタ 111"/>
        <xdr:cNvCxnSpPr/>
      </xdr:nvCxnSpPr>
      <xdr:spPr bwMode="auto">
        <a:xfrm flipV="1">
          <a:off x="5003800" y="7516761"/>
          <a:ext cx="647700" cy="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35731</xdr:rowOff>
    </xdr:from>
    <xdr:to>
      <xdr:col>4</xdr:col>
      <xdr:colOff>469900</xdr:colOff>
      <xdr:row>38</xdr:row>
      <xdr:rowOff>49322</xdr:rowOff>
    </xdr:to>
    <xdr:cxnSp macro="">
      <xdr:nvCxnSpPr>
        <xdr:cNvPr id="115" name="直線コネクタ 114"/>
        <xdr:cNvCxnSpPr/>
      </xdr:nvCxnSpPr>
      <xdr:spPr bwMode="auto">
        <a:xfrm>
          <a:off x="4305300" y="7503331"/>
          <a:ext cx="698500" cy="1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19615</xdr:rowOff>
    </xdr:from>
    <xdr:to>
      <xdr:col>3</xdr:col>
      <xdr:colOff>904875</xdr:colOff>
      <xdr:row>38</xdr:row>
      <xdr:rowOff>35731</xdr:rowOff>
    </xdr:to>
    <xdr:cxnSp macro="">
      <xdr:nvCxnSpPr>
        <xdr:cNvPr id="118" name="直線コネクタ 117"/>
        <xdr:cNvCxnSpPr/>
      </xdr:nvCxnSpPr>
      <xdr:spPr bwMode="auto">
        <a:xfrm>
          <a:off x="3606800" y="7487215"/>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13287</xdr:rowOff>
    </xdr:from>
    <xdr:to>
      <xdr:col>3</xdr:col>
      <xdr:colOff>206375</xdr:colOff>
      <xdr:row>38</xdr:row>
      <xdr:rowOff>19615</xdr:rowOff>
    </xdr:to>
    <xdr:cxnSp macro="">
      <xdr:nvCxnSpPr>
        <xdr:cNvPr id="121" name="直線コネクタ 120"/>
        <xdr:cNvCxnSpPr/>
      </xdr:nvCxnSpPr>
      <xdr:spPr bwMode="auto">
        <a:xfrm>
          <a:off x="2908300" y="7480887"/>
          <a:ext cx="698500" cy="6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341261</xdr:rowOff>
    </xdr:from>
    <xdr:to>
      <xdr:col>5</xdr:col>
      <xdr:colOff>34925</xdr:colOff>
      <xdr:row>38</xdr:row>
      <xdr:rowOff>99961</xdr:rowOff>
    </xdr:to>
    <xdr:sp macro="" textlink="">
      <xdr:nvSpPr>
        <xdr:cNvPr id="131" name="円/楕円 130"/>
        <xdr:cNvSpPr/>
      </xdr:nvSpPr>
      <xdr:spPr bwMode="auto">
        <a:xfrm>
          <a:off x="5600700" y="7465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249838</xdr:rowOff>
    </xdr:from>
    <xdr:ext cx="762000" cy="259045"/>
    <xdr:sp macro="" textlink="">
      <xdr:nvSpPr>
        <xdr:cNvPr id="132" name="人口1人当たり決算額の推移該当値テキスト445"/>
        <xdr:cNvSpPr txBox="1"/>
      </xdr:nvSpPr>
      <xdr:spPr>
        <a:xfrm>
          <a:off x="5740400" y="73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341422</xdr:rowOff>
    </xdr:from>
    <xdr:to>
      <xdr:col>4</xdr:col>
      <xdr:colOff>520700</xdr:colOff>
      <xdr:row>38</xdr:row>
      <xdr:rowOff>100122</xdr:rowOff>
    </xdr:to>
    <xdr:sp macro="" textlink="">
      <xdr:nvSpPr>
        <xdr:cNvPr id="133" name="円/楕円 132"/>
        <xdr:cNvSpPr/>
      </xdr:nvSpPr>
      <xdr:spPr bwMode="auto">
        <a:xfrm>
          <a:off x="4953000" y="7466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84899</xdr:rowOff>
    </xdr:from>
    <xdr:ext cx="736600" cy="259045"/>
    <xdr:sp macro="" textlink="">
      <xdr:nvSpPr>
        <xdr:cNvPr id="134" name="テキスト ボックス 133"/>
        <xdr:cNvSpPr txBox="1"/>
      </xdr:nvSpPr>
      <xdr:spPr>
        <a:xfrm>
          <a:off x="4622800" y="7552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327831</xdr:rowOff>
    </xdr:from>
    <xdr:to>
      <xdr:col>3</xdr:col>
      <xdr:colOff>955675</xdr:colOff>
      <xdr:row>38</xdr:row>
      <xdr:rowOff>86531</xdr:rowOff>
    </xdr:to>
    <xdr:sp macro="" textlink="">
      <xdr:nvSpPr>
        <xdr:cNvPr id="135" name="円/楕円 134"/>
        <xdr:cNvSpPr/>
      </xdr:nvSpPr>
      <xdr:spPr bwMode="auto">
        <a:xfrm>
          <a:off x="4254500" y="745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71308</xdr:rowOff>
    </xdr:from>
    <xdr:ext cx="762000" cy="259045"/>
    <xdr:sp macro="" textlink="">
      <xdr:nvSpPr>
        <xdr:cNvPr id="136" name="テキスト ボックス 135"/>
        <xdr:cNvSpPr txBox="1"/>
      </xdr:nvSpPr>
      <xdr:spPr>
        <a:xfrm>
          <a:off x="3924300" y="7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311715</xdr:rowOff>
    </xdr:from>
    <xdr:to>
      <xdr:col>3</xdr:col>
      <xdr:colOff>257175</xdr:colOff>
      <xdr:row>38</xdr:row>
      <xdr:rowOff>70415</xdr:rowOff>
    </xdr:to>
    <xdr:sp macro="" textlink="">
      <xdr:nvSpPr>
        <xdr:cNvPr id="137" name="円/楕円 136"/>
        <xdr:cNvSpPr/>
      </xdr:nvSpPr>
      <xdr:spPr bwMode="auto">
        <a:xfrm>
          <a:off x="3556000" y="743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55192</xdr:rowOff>
    </xdr:from>
    <xdr:ext cx="762000" cy="259045"/>
    <xdr:sp macro="" textlink="">
      <xdr:nvSpPr>
        <xdr:cNvPr id="138" name="テキスト ボックス 137"/>
        <xdr:cNvSpPr txBox="1"/>
      </xdr:nvSpPr>
      <xdr:spPr>
        <a:xfrm>
          <a:off x="3225800" y="75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305387</xdr:rowOff>
    </xdr:from>
    <xdr:to>
      <xdr:col>2</xdr:col>
      <xdr:colOff>692150</xdr:colOff>
      <xdr:row>38</xdr:row>
      <xdr:rowOff>64087</xdr:rowOff>
    </xdr:to>
    <xdr:sp macro="" textlink="">
      <xdr:nvSpPr>
        <xdr:cNvPr id="139" name="円/楕円 138"/>
        <xdr:cNvSpPr/>
      </xdr:nvSpPr>
      <xdr:spPr bwMode="auto">
        <a:xfrm>
          <a:off x="2857500" y="7430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48864</xdr:rowOff>
    </xdr:from>
    <xdr:ext cx="762000" cy="259045"/>
    <xdr:sp macro="" textlink="">
      <xdr:nvSpPr>
        <xdr:cNvPr id="140" name="テキスト ボックス 139"/>
        <xdr:cNvSpPr txBox="1"/>
      </xdr:nvSpPr>
      <xdr:spPr>
        <a:xfrm>
          <a:off x="2527300" y="751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財政調整基金残高の標準財政規模化については</a:t>
          </a:r>
          <a:r>
            <a:rPr kumimoji="1" lang="en-US" altLang="ja-JP" sz="1400">
              <a:latin typeface="ＭＳ ゴシック" pitchFamily="49" charset="-128"/>
              <a:ea typeface="ＭＳ ゴシック" pitchFamily="49" charset="-128"/>
            </a:rPr>
            <a:t>46.56</a:t>
          </a:r>
          <a:r>
            <a:rPr kumimoji="1" lang="ja-JP" altLang="en-US" sz="1400">
              <a:latin typeface="ＭＳ ゴシック" pitchFamily="49" charset="-128"/>
              <a:ea typeface="ＭＳ ゴシック" pitchFamily="49" charset="-128"/>
            </a:rPr>
            <a:t>％と前年度から</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％減少している。また、実質収支額、実質単年度収支については黒字となっている。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各会計ともに黒字であり、年度により多少の増減はあるものの、標準財政規模に対する割合は、横ばい傾向にある。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起債対象事業の適切な選択と地方債の繰上償還により、元利償還金の抑制を図ってきたが、</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紀半島大水害により、災害復旧事業債の発行額が増加した等の影響により、実質公債費比率の分子の値は、近年ほぼ横ばいとなっている。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今後は、起債対象事業の適切な選択と発行の抑制を継続的に行っていく。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よる地方債の現在高が増加傾向にあり、組合等負担等見込額も前年度に比べ増加しているが、充当可能基金の増加、基準財政需要額算入見込額の増加により、将来負担比率の分子の値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今後も、現在と将来の負担のバランスを考えた財政運営に努めていく。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13616266</v>
      </c>
      <c r="BO4" s="379"/>
      <c r="BP4" s="379"/>
      <c r="BQ4" s="379"/>
      <c r="BR4" s="379"/>
      <c r="BS4" s="379"/>
      <c r="BT4" s="379"/>
      <c r="BU4" s="380"/>
      <c r="BV4" s="378">
        <v>14076108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7.1</v>
      </c>
      <c r="CU4" s="556"/>
      <c r="CV4" s="556"/>
      <c r="CW4" s="556"/>
      <c r="CX4" s="556"/>
      <c r="CY4" s="556"/>
      <c r="CZ4" s="556"/>
      <c r="DA4" s="557"/>
      <c r="DB4" s="555">
        <v>7.3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12996252</v>
      </c>
      <c r="BO5" s="384"/>
      <c r="BP5" s="384"/>
      <c r="BQ5" s="384"/>
      <c r="BR5" s="384"/>
      <c r="BS5" s="384"/>
      <c r="BT5" s="384"/>
      <c r="BU5" s="385"/>
      <c r="BV5" s="383">
        <v>13509013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86.4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620014</v>
      </c>
      <c r="BO6" s="384"/>
      <c r="BP6" s="384"/>
      <c r="BQ6" s="384"/>
      <c r="BR6" s="384"/>
      <c r="BS6" s="384"/>
      <c r="BT6" s="384"/>
      <c r="BU6" s="385"/>
      <c r="BV6" s="383">
        <v>567095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87.2</v>
      </c>
      <c r="CU6" s="530"/>
      <c r="CV6" s="530"/>
      <c r="CW6" s="530"/>
      <c r="CX6" s="530"/>
      <c r="CY6" s="530"/>
      <c r="CZ6" s="530"/>
      <c r="DA6" s="531"/>
      <c r="DB6" s="529">
        <v>86.4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130939</v>
      </c>
      <c r="BO7" s="384"/>
      <c r="BP7" s="384"/>
      <c r="BQ7" s="384"/>
      <c r="BR7" s="384"/>
      <c r="BS7" s="384"/>
      <c r="BT7" s="384"/>
      <c r="BU7" s="385"/>
      <c r="BV7" s="383">
        <v>59628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6891535</v>
      </c>
      <c r="CU7" s="384"/>
      <c r="CV7" s="384"/>
      <c r="CW7" s="384"/>
      <c r="CX7" s="384"/>
      <c r="CY7" s="384"/>
      <c r="CZ7" s="384"/>
      <c r="DA7" s="385"/>
      <c r="DB7" s="383">
        <v>6971436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489075</v>
      </c>
      <c r="BO8" s="384"/>
      <c r="BP8" s="384"/>
      <c r="BQ8" s="384"/>
      <c r="BR8" s="384"/>
      <c r="BS8" s="384"/>
      <c r="BT8" s="384"/>
      <c r="BU8" s="385"/>
      <c r="BV8" s="383">
        <v>507467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0.28000000000000003</v>
      </c>
      <c r="CU8" s="493"/>
      <c r="CV8" s="493"/>
      <c r="CW8" s="493"/>
      <c r="CX8" s="493"/>
      <c r="CY8" s="493"/>
      <c r="CZ8" s="493"/>
      <c r="DA8" s="494"/>
      <c r="DB8" s="492">
        <v>0.28000000000000003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19662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-18392</v>
      </c>
      <c r="BO9" s="384"/>
      <c r="BP9" s="384"/>
      <c r="BQ9" s="384"/>
      <c r="BR9" s="384"/>
      <c r="BS9" s="384"/>
      <c r="BT9" s="384"/>
      <c r="BU9" s="385"/>
      <c r="BV9" s="383">
        <v>-89661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20.3</v>
      </c>
      <c r="CU9" s="354"/>
      <c r="CV9" s="354"/>
      <c r="CW9" s="354"/>
      <c r="CX9" s="354"/>
      <c r="CY9" s="354"/>
      <c r="CZ9" s="354"/>
      <c r="DA9" s="355"/>
      <c r="DB9" s="353">
        <v>18.5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21230</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2684</v>
      </c>
      <c r="BO10" s="384"/>
      <c r="BP10" s="384"/>
      <c r="BQ10" s="384"/>
      <c r="BR10" s="384"/>
      <c r="BS10" s="384"/>
      <c r="BT10" s="384"/>
      <c r="BU10" s="385"/>
      <c r="BV10" s="383">
        <v>2811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v>596988</v>
      </c>
      <c r="BO11" s="384"/>
      <c r="BP11" s="384"/>
      <c r="BQ11" s="384"/>
      <c r="BR11" s="384"/>
      <c r="BS11" s="384"/>
      <c r="BT11" s="384"/>
      <c r="BU11" s="385"/>
      <c r="BV11" s="383">
        <v>451919</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114</v>
      </c>
      <c r="CU11" s="493"/>
      <c r="CV11" s="493"/>
      <c r="CW11" s="493"/>
      <c r="CX11" s="493"/>
      <c r="CY11" s="493"/>
      <c r="CZ11" s="493"/>
      <c r="DA11" s="494"/>
      <c r="DB11" s="492" t="s">
        <v>114</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18340</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300000</v>
      </c>
      <c r="BO12" s="384"/>
      <c r="BP12" s="384"/>
      <c r="BQ12" s="384"/>
      <c r="BR12" s="384"/>
      <c r="BS12" s="384"/>
      <c r="BT12" s="384"/>
      <c r="BU12" s="385"/>
      <c r="BV12" s="383">
        <v>300000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18263</v>
      </c>
      <c r="S13" s="485"/>
      <c r="T13" s="485"/>
      <c r="U13" s="485"/>
      <c r="V13" s="486"/>
      <c r="W13" s="472" t="s">
        <v>125</v>
      </c>
      <c r="X13" s="396"/>
      <c r="Y13" s="396"/>
      <c r="Z13" s="396"/>
      <c r="AA13" s="396"/>
      <c r="AB13" s="397"/>
      <c r="AC13" s="359">
        <v>685</v>
      </c>
      <c r="AD13" s="360"/>
      <c r="AE13" s="360"/>
      <c r="AF13" s="360"/>
      <c r="AG13" s="361"/>
      <c r="AH13" s="359">
        <v>732</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281280</v>
      </c>
      <c r="BO13" s="384"/>
      <c r="BP13" s="384"/>
      <c r="BQ13" s="384"/>
      <c r="BR13" s="384"/>
      <c r="BS13" s="384"/>
      <c r="BT13" s="384"/>
      <c r="BU13" s="385"/>
      <c r="BV13" s="383">
        <v>65069</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3.6</v>
      </c>
      <c r="CU13" s="354"/>
      <c r="CV13" s="354"/>
      <c r="CW13" s="354"/>
      <c r="CX13" s="354"/>
      <c r="CY13" s="354"/>
      <c r="CZ13" s="354"/>
      <c r="DA13" s="355"/>
      <c r="DB13" s="353">
        <v>4.4000000000000004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18628</v>
      </c>
      <c r="S14" s="485"/>
      <c r="T14" s="485"/>
      <c r="U14" s="485"/>
      <c r="V14" s="486"/>
      <c r="W14" s="487"/>
      <c r="X14" s="399"/>
      <c r="Y14" s="399"/>
      <c r="Z14" s="399"/>
      <c r="AA14" s="399"/>
      <c r="AB14" s="400"/>
      <c r="AC14" s="477">
        <v>8.6</v>
      </c>
      <c r="AD14" s="478"/>
      <c r="AE14" s="478"/>
      <c r="AF14" s="478"/>
      <c r="AG14" s="479"/>
      <c r="AH14" s="477">
        <v>8.1999999999999993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t="s">
        <v>123</v>
      </c>
      <c r="CU14" s="456"/>
      <c r="CV14" s="456"/>
      <c r="CW14" s="456"/>
      <c r="CX14" s="456"/>
      <c r="CY14" s="456"/>
      <c r="CZ14" s="456"/>
      <c r="DA14" s="457"/>
      <c r="DB14" s="488">
        <v>10.6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18544</v>
      </c>
      <c r="S15" s="485"/>
      <c r="T15" s="485"/>
      <c r="U15" s="485"/>
      <c r="V15" s="486"/>
      <c r="W15" s="472" t="s">
        <v>132</v>
      </c>
      <c r="X15" s="396"/>
      <c r="Y15" s="396"/>
      <c r="Z15" s="396"/>
      <c r="AA15" s="396"/>
      <c r="AB15" s="397"/>
      <c r="AC15" s="359">
        <v>1449</v>
      </c>
      <c r="AD15" s="360"/>
      <c r="AE15" s="360"/>
      <c r="AF15" s="360"/>
      <c r="AG15" s="361"/>
      <c r="AH15" s="359">
        <v>1834</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1594225</v>
      </c>
      <c r="BO15" s="379"/>
      <c r="BP15" s="379"/>
      <c r="BQ15" s="379"/>
      <c r="BR15" s="379"/>
      <c r="BS15" s="379"/>
      <c r="BT15" s="379"/>
      <c r="BU15" s="380"/>
      <c r="BV15" s="378">
        <v>1579802</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18.2</v>
      </c>
      <c r="AD16" s="478"/>
      <c r="AE16" s="478"/>
      <c r="AF16" s="478"/>
      <c r="AG16" s="479"/>
      <c r="AH16" s="477">
        <v>20.6</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5672117</v>
      </c>
      <c r="BO16" s="384"/>
      <c r="BP16" s="384"/>
      <c r="BQ16" s="384"/>
      <c r="BR16" s="384"/>
      <c r="BS16" s="384"/>
      <c r="BT16" s="384"/>
      <c r="BU16" s="385"/>
      <c r="BV16" s="383">
        <v>5645766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5824</v>
      </c>
      <c r="AD17" s="360"/>
      <c r="AE17" s="360"/>
      <c r="AF17" s="360"/>
      <c r="AG17" s="361"/>
      <c r="AH17" s="359">
        <v>6308</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2036486</v>
      </c>
      <c r="BO17" s="384"/>
      <c r="BP17" s="384"/>
      <c r="BQ17" s="384"/>
      <c r="BR17" s="384"/>
      <c r="BS17" s="384"/>
      <c r="BT17" s="384"/>
      <c r="BU17" s="385"/>
      <c r="BV17" s="383">
        <v>2027430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373.35</v>
      </c>
      <c r="M18" s="448"/>
      <c r="N18" s="448"/>
      <c r="O18" s="448"/>
      <c r="P18" s="448"/>
      <c r="Q18" s="448"/>
      <c r="R18" s="449"/>
      <c r="S18" s="449"/>
      <c r="T18" s="449"/>
      <c r="U18" s="449"/>
      <c r="V18" s="450"/>
      <c r="W18" s="464"/>
      <c r="X18" s="465"/>
      <c r="Y18" s="465"/>
      <c r="Z18" s="465"/>
      <c r="AA18" s="465"/>
      <c r="AB18" s="473"/>
      <c r="AC18" s="347">
        <v>73.2</v>
      </c>
      <c r="AD18" s="348"/>
      <c r="AE18" s="348"/>
      <c r="AF18" s="348"/>
      <c r="AG18" s="451"/>
      <c r="AH18" s="347">
        <v>70.900000000000006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5731535</v>
      </c>
      <c r="BO18" s="384"/>
      <c r="BP18" s="384"/>
      <c r="BQ18" s="384"/>
      <c r="BR18" s="384"/>
      <c r="BS18" s="384"/>
      <c r="BT18" s="384"/>
      <c r="BU18" s="385"/>
      <c r="BV18" s="383">
        <v>5723032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53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8386049</v>
      </c>
      <c r="BO19" s="384"/>
      <c r="BP19" s="384"/>
      <c r="BQ19" s="384"/>
      <c r="BR19" s="384"/>
      <c r="BS19" s="384"/>
      <c r="BT19" s="384"/>
      <c r="BU19" s="385"/>
      <c r="BV19" s="383">
        <v>8489058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9008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13226008</v>
      </c>
      <c r="BO23" s="384"/>
      <c r="BP23" s="384"/>
      <c r="BQ23" s="384"/>
      <c r="BR23" s="384"/>
      <c r="BS23" s="384"/>
      <c r="BT23" s="384"/>
      <c r="BU23" s="385"/>
      <c r="BV23" s="383">
        <v>13488481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9000</v>
      </c>
      <c r="R24" s="360"/>
      <c r="S24" s="360"/>
      <c r="T24" s="360"/>
      <c r="U24" s="360"/>
      <c r="V24" s="361"/>
      <c r="W24" s="425"/>
      <c r="X24" s="416"/>
      <c r="Y24" s="417"/>
      <c r="Z24" s="356" t="s">
        <v>155</v>
      </c>
      <c r="AA24" s="357"/>
      <c r="AB24" s="357"/>
      <c r="AC24" s="357"/>
      <c r="AD24" s="357"/>
      <c r="AE24" s="357"/>
      <c r="AF24" s="357"/>
      <c r="AG24" s="358"/>
      <c r="AH24" s="359">
        <v>279</v>
      </c>
      <c r="AI24" s="360"/>
      <c r="AJ24" s="360"/>
      <c r="AK24" s="360"/>
      <c r="AL24" s="361"/>
      <c r="AM24" s="359">
        <v>937719</v>
      </c>
      <c r="AN24" s="360"/>
      <c r="AO24" s="360"/>
      <c r="AP24" s="360"/>
      <c r="AQ24" s="360"/>
      <c r="AR24" s="361"/>
      <c r="AS24" s="359">
        <v>3361</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8691794</v>
      </c>
      <c r="BO24" s="384"/>
      <c r="BP24" s="384"/>
      <c r="BQ24" s="384"/>
      <c r="BR24" s="384"/>
      <c r="BS24" s="384"/>
      <c r="BT24" s="384"/>
      <c r="BU24" s="385"/>
      <c r="BV24" s="383">
        <v>8343609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6700</v>
      </c>
      <c r="R25" s="360"/>
      <c r="S25" s="360"/>
      <c r="T25" s="360"/>
      <c r="U25" s="360"/>
      <c r="V25" s="361"/>
      <c r="W25" s="425"/>
      <c r="X25" s="416"/>
      <c r="Y25" s="417"/>
      <c r="Z25" s="356" t="s">
        <v>158</v>
      </c>
      <c r="AA25" s="357"/>
      <c r="AB25" s="357"/>
      <c r="AC25" s="357"/>
      <c r="AD25" s="357"/>
      <c r="AE25" s="357"/>
      <c r="AF25" s="357"/>
      <c r="AG25" s="358"/>
      <c r="AH25" s="359">
        <v>79</v>
      </c>
      <c r="AI25" s="360"/>
      <c r="AJ25" s="360"/>
      <c r="AK25" s="360"/>
      <c r="AL25" s="361"/>
      <c r="AM25" s="359">
        <v>266072</v>
      </c>
      <c r="AN25" s="360"/>
      <c r="AO25" s="360"/>
      <c r="AP25" s="360"/>
      <c r="AQ25" s="360"/>
      <c r="AR25" s="361"/>
      <c r="AS25" s="359">
        <v>3368</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1650307</v>
      </c>
      <c r="BO25" s="379"/>
      <c r="BP25" s="379"/>
      <c r="BQ25" s="379"/>
      <c r="BR25" s="379"/>
      <c r="BS25" s="379"/>
      <c r="BT25" s="379"/>
      <c r="BU25" s="380"/>
      <c r="BV25" s="378">
        <v>1621842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6300</v>
      </c>
      <c r="R26" s="360"/>
      <c r="S26" s="360"/>
      <c r="T26" s="360"/>
      <c r="U26" s="360"/>
      <c r="V26" s="361"/>
      <c r="W26" s="425"/>
      <c r="X26" s="416"/>
      <c r="Y26" s="417"/>
      <c r="Z26" s="356" t="s">
        <v>161</v>
      </c>
      <c r="AA26" s="438"/>
      <c r="AB26" s="438"/>
      <c r="AC26" s="438"/>
      <c r="AD26" s="438"/>
      <c r="AE26" s="438"/>
      <c r="AF26" s="438"/>
      <c r="AG26" s="439"/>
      <c r="AH26" s="359">
        <v>4</v>
      </c>
      <c r="AI26" s="360"/>
      <c r="AJ26" s="360"/>
      <c r="AK26" s="360"/>
      <c r="AL26" s="361"/>
      <c r="AM26" s="359">
        <v>13216</v>
      </c>
      <c r="AN26" s="360"/>
      <c r="AO26" s="360"/>
      <c r="AP26" s="360"/>
      <c r="AQ26" s="360"/>
      <c r="AR26" s="361"/>
      <c r="AS26" s="359">
        <v>3304</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4400</v>
      </c>
      <c r="R27" s="360"/>
      <c r="S27" s="360"/>
      <c r="T27" s="360"/>
      <c r="U27" s="360"/>
      <c r="V27" s="361"/>
      <c r="W27" s="425"/>
      <c r="X27" s="416"/>
      <c r="Y27" s="417"/>
      <c r="Z27" s="356" t="s">
        <v>164</v>
      </c>
      <c r="AA27" s="357"/>
      <c r="AB27" s="357"/>
      <c r="AC27" s="357"/>
      <c r="AD27" s="357"/>
      <c r="AE27" s="357"/>
      <c r="AF27" s="357"/>
      <c r="AG27" s="358"/>
      <c r="AH27" s="359">
        <v>1</v>
      </c>
      <c r="AI27" s="360"/>
      <c r="AJ27" s="360"/>
      <c r="AK27" s="360"/>
      <c r="AL27" s="361"/>
      <c r="AM27" s="359" t="s">
        <v>165</v>
      </c>
      <c r="AN27" s="360"/>
      <c r="AO27" s="360"/>
      <c r="AP27" s="360"/>
      <c r="AQ27" s="360"/>
      <c r="AR27" s="361"/>
      <c r="AS27" s="359" t="s">
        <v>165</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426672</v>
      </c>
      <c r="BO27" s="387"/>
      <c r="BP27" s="387"/>
      <c r="BQ27" s="387"/>
      <c r="BR27" s="387"/>
      <c r="BS27" s="387"/>
      <c r="BT27" s="387"/>
      <c r="BU27" s="388"/>
      <c r="BV27" s="386">
        <v>426672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3700</v>
      </c>
      <c r="R28" s="360"/>
      <c r="S28" s="360"/>
      <c r="T28" s="360"/>
      <c r="U28" s="360"/>
      <c r="V28" s="361"/>
      <c r="W28" s="425"/>
      <c r="X28" s="416"/>
      <c r="Y28" s="417"/>
      <c r="Z28" s="356" t="s">
        <v>168</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3208355</v>
      </c>
      <c r="BO28" s="379"/>
      <c r="BP28" s="379"/>
      <c r="BQ28" s="379"/>
      <c r="BR28" s="379"/>
      <c r="BS28" s="379"/>
      <c r="BT28" s="379"/>
      <c r="BU28" s="380"/>
      <c r="BV28" s="378">
        <v>3255671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12</v>
      </c>
      <c r="M29" s="360"/>
      <c r="N29" s="360"/>
      <c r="O29" s="360"/>
      <c r="P29" s="361"/>
      <c r="Q29" s="359">
        <v>3400</v>
      </c>
      <c r="R29" s="360"/>
      <c r="S29" s="360"/>
      <c r="T29" s="360"/>
      <c r="U29" s="360"/>
      <c r="V29" s="361"/>
      <c r="W29" s="426"/>
      <c r="X29" s="427"/>
      <c r="Y29" s="428"/>
      <c r="Z29" s="356" t="s">
        <v>172</v>
      </c>
      <c r="AA29" s="357"/>
      <c r="AB29" s="357"/>
      <c r="AC29" s="357"/>
      <c r="AD29" s="357"/>
      <c r="AE29" s="357"/>
      <c r="AF29" s="357"/>
      <c r="AG29" s="358"/>
      <c r="AH29" s="359">
        <v>280</v>
      </c>
      <c r="AI29" s="360"/>
      <c r="AJ29" s="360"/>
      <c r="AK29" s="360"/>
      <c r="AL29" s="361"/>
      <c r="AM29" s="359">
        <v>941725</v>
      </c>
      <c r="AN29" s="360"/>
      <c r="AO29" s="360"/>
      <c r="AP29" s="360"/>
      <c r="AQ29" s="360"/>
      <c r="AR29" s="361"/>
      <c r="AS29" s="359">
        <v>3363</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846324</v>
      </c>
      <c r="BO29" s="384"/>
      <c r="BP29" s="384"/>
      <c r="BQ29" s="384"/>
      <c r="BR29" s="384"/>
      <c r="BS29" s="384"/>
      <c r="BT29" s="384"/>
      <c r="BU29" s="385"/>
      <c r="BV29" s="383">
        <v>745138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1185001</v>
      </c>
      <c r="BO30" s="387"/>
      <c r="BP30" s="387"/>
      <c r="BQ30" s="387"/>
      <c r="BR30" s="387"/>
      <c r="BS30" s="387"/>
      <c r="BT30" s="387"/>
      <c r="BU30" s="388"/>
      <c r="BV30" s="386">
        <v>1179542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IF('各会計、関係団体の財政状況及び健全化判断比率'!B31="","",'各会計、関係団体の財政状況及び健全化判断比率'!B31)</f>
        <v>紀和地区水道事業特別会計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紀南社会福祉施設組合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熊野市土地開発公社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市有林整備事業特別会計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IF('各会計、関係団体の財政状況及び健全化判断比率'!B32="","",'各会計、関係団体の財政状況及び健全化判断比率'!B32)</f>
        <v>青年の家事業特別会計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紀南社会福祉施設組合　指定訪問介護特別会計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熊野市ふるさと振興公社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紀和診療所事業特別会計</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紀南病院組合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熊野市観光公社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南牟婁清掃施設組合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紀南特別養護老人ホーム組合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紀南特別養護老人ホーム組合　地域密着型特別会計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三重県市町総合事務組合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三重県市町総合事務組合　デジタル地図特別会計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三重県市町総合事務組合　消防救急無線特別会計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紀南介護保険広域連合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E7" workbookViewId="0">
      <selection activeCell="E40" sqref="E4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1722196</v>
      </c>
      <c r="S5" s="639"/>
      <c r="T5" s="639"/>
      <c r="U5" s="639"/>
      <c r="V5" s="639"/>
      <c r="W5" s="639"/>
      <c r="X5" s="639"/>
      <c r="Y5" s="686"/>
      <c r="Z5" s="699">
        <v>12.6</v>
      </c>
      <c r="AA5" s="699"/>
      <c r="AB5" s="699"/>
      <c r="AC5" s="699"/>
      <c r="AD5" s="700">
        <v>1722196</v>
      </c>
      <c r="AE5" s="700"/>
      <c r="AF5" s="700"/>
      <c r="AG5" s="700"/>
      <c r="AH5" s="700"/>
      <c r="AI5" s="700"/>
      <c r="AJ5" s="700"/>
      <c r="AK5" s="700"/>
      <c r="AL5" s="687">
        <v>26.2</v>
      </c>
      <c r="AM5" s="656"/>
      <c r="AN5" s="656"/>
      <c r="AO5" s="688"/>
      <c r="AP5" s="675" t="s">
        <v>210</v>
      </c>
      <c r="AQ5" s="676"/>
      <c r="AR5" s="676"/>
      <c r="AS5" s="676"/>
      <c r="AT5" s="676"/>
      <c r="AU5" s="676"/>
      <c r="AV5" s="676"/>
      <c r="AW5" s="676"/>
      <c r="AX5" s="676"/>
      <c r="AY5" s="676"/>
      <c r="AZ5" s="676"/>
      <c r="BA5" s="676"/>
      <c r="BB5" s="676"/>
      <c r="BC5" s="676"/>
      <c r="BD5" s="676"/>
      <c r="BE5" s="676"/>
      <c r="BF5" s="677"/>
      <c r="BG5" s="588">
        <v>1715815</v>
      </c>
      <c r="BH5" s="589"/>
      <c r="BI5" s="589"/>
      <c r="BJ5" s="589"/>
      <c r="BK5" s="589"/>
      <c r="BL5" s="589"/>
      <c r="BM5" s="589"/>
      <c r="BN5" s="590"/>
      <c r="BO5" s="641">
        <v>99.6</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c r="B6" s="585" t="s">
        <v>215</v>
      </c>
      <c r="C6" s="586"/>
      <c r="D6" s="586"/>
      <c r="E6" s="586"/>
      <c r="F6" s="586"/>
      <c r="G6" s="586"/>
      <c r="H6" s="586"/>
      <c r="I6" s="586"/>
      <c r="J6" s="586"/>
      <c r="K6" s="586"/>
      <c r="L6" s="586"/>
      <c r="M6" s="586"/>
      <c r="N6" s="586"/>
      <c r="O6" s="586"/>
      <c r="P6" s="586"/>
      <c r="Q6" s="587"/>
      <c r="R6" s="588">
        <v>81285</v>
      </c>
      <c r="S6" s="589"/>
      <c r="T6" s="589"/>
      <c r="U6" s="589"/>
      <c r="V6" s="589"/>
      <c r="W6" s="589"/>
      <c r="X6" s="589"/>
      <c r="Y6" s="590"/>
      <c r="Z6" s="641">
        <v>0.6</v>
      </c>
      <c r="AA6" s="641"/>
      <c r="AB6" s="641"/>
      <c r="AC6" s="641"/>
      <c r="AD6" s="642">
        <v>81285</v>
      </c>
      <c r="AE6" s="642"/>
      <c r="AF6" s="642"/>
      <c r="AG6" s="642"/>
      <c r="AH6" s="642"/>
      <c r="AI6" s="642"/>
      <c r="AJ6" s="642"/>
      <c r="AK6" s="642"/>
      <c r="AL6" s="611">
        <v>1.2</v>
      </c>
      <c r="AM6" s="643"/>
      <c r="AN6" s="643"/>
      <c r="AO6" s="644"/>
      <c r="AP6" s="585" t="s">
        <v>216</v>
      </c>
      <c r="AQ6" s="586"/>
      <c r="AR6" s="586"/>
      <c r="AS6" s="586"/>
      <c r="AT6" s="586"/>
      <c r="AU6" s="586"/>
      <c r="AV6" s="586"/>
      <c r="AW6" s="586"/>
      <c r="AX6" s="586"/>
      <c r="AY6" s="586"/>
      <c r="AZ6" s="586"/>
      <c r="BA6" s="586"/>
      <c r="BB6" s="586"/>
      <c r="BC6" s="586"/>
      <c r="BD6" s="586"/>
      <c r="BE6" s="586"/>
      <c r="BF6" s="587"/>
      <c r="BG6" s="588">
        <v>1715815</v>
      </c>
      <c r="BH6" s="589"/>
      <c r="BI6" s="589"/>
      <c r="BJ6" s="589"/>
      <c r="BK6" s="589"/>
      <c r="BL6" s="589"/>
      <c r="BM6" s="589"/>
      <c r="BN6" s="590"/>
      <c r="BO6" s="641">
        <v>99.6</v>
      </c>
      <c r="BP6" s="641"/>
      <c r="BQ6" s="641"/>
      <c r="BR6" s="641"/>
      <c r="BS6" s="642" t="s">
        <v>217</v>
      </c>
      <c r="BT6" s="642"/>
      <c r="BU6" s="642"/>
      <c r="BV6" s="642"/>
      <c r="BW6" s="642"/>
      <c r="BX6" s="642"/>
      <c r="BY6" s="642"/>
      <c r="BZ6" s="642"/>
      <c r="CA6" s="642"/>
      <c r="CB6" s="678"/>
      <c r="CD6" s="645" t="s">
        <v>218</v>
      </c>
      <c r="CE6" s="646"/>
      <c r="CF6" s="646"/>
      <c r="CG6" s="646"/>
      <c r="CH6" s="646"/>
      <c r="CI6" s="646"/>
      <c r="CJ6" s="646"/>
      <c r="CK6" s="646"/>
      <c r="CL6" s="646"/>
      <c r="CM6" s="646"/>
      <c r="CN6" s="646"/>
      <c r="CO6" s="646"/>
      <c r="CP6" s="646"/>
      <c r="CQ6" s="647"/>
      <c r="CR6" s="588">
        <v>140436</v>
      </c>
      <c r="CS6" s="589"/>
      <c r="CT6" s="589"/>
      <c r="CU6" s="589"/>
      <c r="CV6" s="589"/>
      <c r="CW6" s="589"/>
      <c r="CX6" s="589"/>
      <c r="CY6" s="590"/>
      <c r="CZ6" s="641">
        <v>1.1000000000000001</v>
      </c>
      <c r="DA6" s="641"/>
      <c r="DB6" s="641"/>
      <c r="DC6" s="641"/>
      <c r="DD6" s="594" t="s">
        <v>217</v>
      </c>
      <c r="DE6" s="589"/>
      <c r="DF6" s="589"/>
      <c r="DG6" s="589"/>
      <c r="DH6" s="589"/>
      <c r="DI6" s="589"/>
      <c r="DJ6" s="589"/>
      <c r="DK6" s="589"/>
      <c r="DL6" s="589"/>
      <c r="DM6" s="589"/>
      <c r="DN6" s="589"/>
      <c r="DO6" s="589"/>
      <c r="DP6" s="590"/>
      <c r="DQ6" s="594">
        <v>140436</v>
      </c>
      <c r="DR6" s="589"/>
      <c r="DS6" s="589"/>
      <c r="DT6" s="589"/>
      <c r="DU6" s="589"/>
      <c r="DV6" s="589"/>
      <c r="DW6" s="589"/>
      <c r="DX6" s="589"/>
      <c r="DY6" s="589"/>
      <c r="DZ6" s="589"/>
      <c r="EA6" s="589"/>
      <c r="EB6" s="589"/>
      <c r="EC6" s="624"/>
    </row>
    <row r="7" spans="2:143" ht="11.25" customHeight="1">
      <c r="B7" s="585" t="s">
        <v>219</v>
      </c>
      <c r="C7" s="586"/>
      <c r="D7" s="586"/>
      <c r="E7" s="586"/>
      <c r="F7" s="586"/>
      <c r="G7" s="586"/>
      <c r="H7" s="586"/>
      <c r="I7" s="586"/>
      <c r="J7" s="586"/>
      <c r="K7" s="586"/>
      <c r="L7" s="586"/>
      <c r="M7" s="586"/>
      <c r="N7" s="586"/>
      <c r="O7" s="586"/>
      <c r="P7" s="586"/>
      <c r="Q7" s="587"/>
      <c r="R7" s="588">
        <v>4039</v>
      </c>
      <c r="S7" s="589"/>
      <c r="T7" s="589"/>
      <c r="U7" s="589"/>
      <c r="V7" s="589"/>
      <c r="W7" s="589"/>
      <c r="X7" s="589"/>
      <c r="Y7" s="590"/>
      <c r="Z7" s="641">
        <v>0</v>
      </c>
      <c r="AA7" s="641"/>
      <c r="AB7" s="641"/>
      <c r="AC7" s="641"/>
      <c r="AD7" s="642">
        <v>4039</v>
      </c>
      <c r="AE7" s="642"/>
      <c r="AF7" s="642"/>
      <c r="AG7" s="642"/>
      <c r="AH7" s="642"/>
      <c r="AI7" s="642"/>
      <c r="AJ7" s="642"/>
      <c r="AK7" s="642"/>
      <c r="AL7" s="611">
        <v>0.1</v>
      </c>
      <c r="AM7" s="643"/>
      <c r="AN7" s="643"/>
      <c r="AO7" s="644"/>
      <c r="AP7" s="585" t="s">
        <v>220</v>
      </c>
      <c r="AQ7" s="586"/>
      <c r="AR7" s="586"/>
      <c r="AS7" s="586"/>
      <c r="AT7" s="586"/>
      <c r="AU7" s="586"/>
      <c r="AV7" s="586"/>
      <c r="AW7" s="586"/>
      <c r="AX7" s="586"/>
      <c r="AY7" s="586"/>
      <c r="AZ7" s="586"/>
      <c r="BA7" s="586"/>
      <c r="BB7" s="586"/>
      <c r="BC7" s="586"/>
      <c r="BD7" s="586"/>
      <c r="BE7" s="586"/>
      <c r="BF7" s="587"/>
      <c r="BG7" s="588">
        <v>726056</v>
      </c>
      <c r="BH7" s="589"/>
      <c r="BI7" s="589"/>
      <c r="BJ7" s="589"/>
      <c r="BK7" s="589"/>
      <c r="BL7" s="589"/>
      <c r="BM7" s="589"/>
      <c r="BN7" s="590"/>
      <c r="BO7" s="641">
        <v>42.2</v>
      </c>
      <c r="BP7" s="641"/>
      <c r="BQ7" s="641"/>
      <c r="BR7" s="641"/>
      <c r="BS7" s="642" t="s">
        <v>217</v>
      </c>
      <c r="BT7" s="642"/>
      <c r="BU7" s="642"/>
      <c r="BV7" s="642"/>
      <c r="BW7" s="642"/>
      <c r="BX7" s="642"/>
      <c r="BY7" s="642"/>
      <c r="BZ7" s="642"/>
      <c r="CA7" s="642"/>
      <c r="CB7" s="678"/>
      <c r="CD7" s="625" t="s">
        <v>221</v>
      </c>
      <c r="CE7" s="622"/>
      <c r="CF7" s="622"/>
      <c r="CG7" s="622"/>
      <c r="CH7" s="622"/>
      <c r="CI7" s="622"/>
      <c r="CJ7" s="622"/>
      <c r="CK7" s="622"/>
      <c r="CL7" s="622"/>
      <c r="CM7" s="622"/>
      <c r="CN7" s="622"/>
      <c r="CO7" s="622"/>
      <c r="CP7" s="622"/>
      <c r="CQ7" s="623"/>
      <c r="CR7" s="588">
        <v>1555786</v>
      </c>
      <c r="CS7" s="589"/>
      <c r="CT7" s="589"/>
      <c r="CU7" s="589"/>
      <c r="CV7" s="589"/>
      <c r="CW7" s="589"/>
      <c r="CX7" s="589"/>
      <c r="CY7" s="590"/>
      <c r="CZ7" s="641">
        <v>12</v>
      </c>
      <c r="DA7" s="641"/>
      <c r="DB7" s="641"/>
      <c r="DC7" s="641"/>
      <c r="DD7" s="594">
        <v>74525</v>
      </c>
      <c r="DE7" s="589"/>
      <c r="DF7" s="589"/>
      <c r="DG7" s="589"/>
      <c r="DH7" s="589"/>
      <c r="DI7" s="589"/>
      <c r="DJ7" s="589"/>
      <c r="DK7" s="589"/>
      <c r="DL7" s="589"/>
      <c r="DM7" s="589"/>
      <c r="DN7" s="589"/>
      <c r="DO7" s="589"/>
      <c r="DP7" s="590"/>
      <c r="DQ7" s="594">
        <v>1223951</v>
      </c>
      <c r="DR7" s="589"/>
      <c r="DS7" s="589"/>
      <c r="DT7" s="589"/>
      <c r="DU7" s="589"/>
      <c r="DV7" s="589"/>
      <c r="DW7" s="589"/>
      <c r="DX7" s="589"/>
      <c r="DY7" s="589"/>
      <c r="DZ7" s="589"/>
      <c r="EA7" s="589"/>
      <c r="EB7" s="589"/>
      <c r="EC7" s="624"/>
    </row>
    <row r="8" spans="2:143" ht="11.25" customHeight="1">
      <c r="B8" s="585" t="s">
        <v>222</v>
      </c>
      <c r="C8" s="586"/>
      <c r="D8" s="586"/>
      <c r="E8" s="586"/>
      <c r="F8" s="586"/>
      <c r="G8" s="586"/>
      <c r="H8" s="586"/>
      <c r="I8" s="586"/>
      <c r="J8" s="586"/>
      <c r="K8" s="586"/>
      <c r="L8" s="586"/>
      <c r="M8" s="586"/>
      <c r="N8" s="586"/>
      <c r="O8" s="586"/>
      <c r="P8" s="586"/>
      <c r="Q8" s="587"/>
      <c r="R8" s="588">
        <v>14078</v>
      </c>
      <c r="S8" s="589"/>
      <c r="T8" s="589"/>
      <c r="U8" s="589"/>
      <c r="V8" s="589"/>
      <c r="W8" s="589"/>
      <c r="X8" s="589"/>
      <c r="Y8" s="590"/>
      <c r="Z8" s="641">
        <v>0.1</v>
      </c>
      <c r="AA8" s="641"/>
      <c r="AB8" s="641"/>
      <c r="AC8" s="641"/>
      <c r="AD8" s="642">
        <v>14078</v>
      </c>
      <c r="AE8" s="642"/>
      <c r="AF8" s="642"/>
      <c r="AG8" s="642"/>
      <c r="AH8" s="642"/>
      <c r="AI8" s="642"/>
      <c r="AJ8" s="642"/>
      <c r="AK8" s="642"/>
      <c r="AL8" s="611">
        <v>0.2</v>
      </c>
      <c r="AM8" s="643"/>
      <c r="AN8" s="643"/>
      <c r="AO8" s="644"/>
      <c r="AP8" s="585" t="s">
        <v>223</v>
      </c>
      <c r="AQ8" s="586"/>
      <c r="AR8" s="586"/>
      <c r="AS8" s="586"/>
      <c r="AT8" s="586"/>
      <c r="AU8" s="586"/>
      <c r="AV8" s="586"/>
      <c r="AW8" s="586"/>
      <c r="AX8" s="586"/>
      <c r="AY8" s="586"/>
      <c r="AZ8" s="586"/>
      <c r="BA8" s="586"/>
      <c r="BB8" s="586"/>
      <c r="BC8" s="586"/>
      <c r="BD8" s="586"/>
      <c r="BE8" s="586"/>
      <c r="BF8" s="587"/>
      <c r="BG8" s="588">
        <v>26822</v>
      </c>
      <c r="BH8" s="589"/>
      <c r="BI8" s="589"/>
      <c r="BJ8" s="589"/>
      <c r="BK8" s="589"/>
      <c r="BL8" s="589"/>
      <c r="BM8" s="589"/>
      <c r="BN8" s="590"/>
      <c r="BO8" s="641">
        <v>1.6</v>
      </c>
      <c r="BP8" s="641"/>
      <c r="BQ8" s="641"/>
      <c r="BR8" s="641"/>
      <c r="BS8" s="594" t="s">
        <v>224</v>
      </c>
      <c r="BT8" s="589"/>
      <c r="BU8" s="589"/>
      <c r="BV8" s="589"/>
      <c r="BW8" s="589"/>
      <c r="BX8" s="589"/>
      <c r="BY8" s="589"/>
      <c r="BZ8" s="589"/>
      <c r="CA8" s="589"/>
      <c r="CB8" s="624"/>
      <c r="CD8" s="625" t="s">
        <v>225</v>
      </c>
      <c r="CE8" s="622"/>
      <c r="CF8" s="622"/>
      <c r="CG8" s="622"/>
      <c r="CH8" s="622"/>
      <c r="CI8" s="622"/>
      <c r="CJ8" s="622"/>
      <c r="CK8" s="622"/>
      <c r="CL8" s="622"/>
      <c r="CM8" s="622"/>
      <c r="CN8" s="622"/>
      <c r="CO8" s="622"/>
      <c r="CP8" s="622"/>
      <c r="CQ8" s="623"/>
      <c r="CR8" s="588">
        <v>3399035</v>
      </c>
      <c r="CS8" s="589"/>
      <c r="CT8" s="589"/>
      <c r="CU8" s="589"/>
      <c r="CV8" s="589"/>
      <c r="CW8" s="589"/>
      <c r="CX8" s="589"/>
      <c r="CY8" s="590"/>
      <c r="CZ8" s="641">
        <v>26.2</v>
      </c>
      <c r="DA8" s="641"/>
      <c r="DB8" s="641"/>
      <c r="DC8" s="641"/>
      <c r="DD8" s="594">
        <v>228388</v>
      </c>
      <c r="DE8" s="589"/>
      <c r="DF8" s="589"/>
      <c r="DG8" s="589"/>
      <c r="DH8" s="589"/>
      <c r="DI8" s="589"/>
      <c r="DJ8" s="589"/>
      <c r="DK8" s="589"/>
      <c r="DL8" s="589"/>
      <c r="DM8" s="589"/>
      <c r="DN8" s="589"/>
      <c r="DO8" s="589"/>
      <c r="DP8" s="590"/>
      <c r="DQ8" s="594">
        <v>1745707</v>
      </c>
      <c r="DR8" s="589"/>
      <c r="DS8" s="589"/>
      <c r="DT8" s="589"/>
      <c r="DU8" s="589"/>
      <c r="DV8" s="589"/>
      <c r="DW8" s="589"/>
      <c r="DX8" s="589"/>
      <c r="DY8" s="589"/>
      <c r="DZ8" s="589"/>
      <c r="EA8" s="589"/>
      <c r="EB8" s="589"/>
      <c r="EC8" s="624"/>
    </row>
    <row r="9" spans="2:143" ht="11.25" customHeight="1">
      <c r="B9" s="585" t="s">
        <v>226</v>
      </c>
      <c r="C9" s="586"/>
      <c r="D9" s="586"/>
      <c r="E9" s="586"/>
      <c r="F9" s="586"/>
      <c r="G9" s="586"/>
      <c r="H9" s="586"/>
      <c r="I9" s="586"/>
      <c r="J9" s="586"/>
      <c r="K9" s="586"/>
      <c r="L9" s="586"/>
      <c r="M9" s="586"/>
      <c r="N9" s="586"/>
      <c r="O9" s="586"/>
      <c r="P9" s="586"/>
      <c r="Q9" s="587"/>
      <c r="R9" s="588">
        <v>8036</v>
      </c>
      <c r="S9" s="589"/>
      <c r="T9" s="589"/>
      <c r="U9" s="589"/>
      <c r="V9" s="589"/>
      <c r="W9" s="589"/>
      <c r="X9" s="589"/>
      <c r="Y9" s="590"/>
      <c r="Z9" s="641">
        <v>0.1</v>
      </c>
      <c r="AA9" s="641"/>
      <c r="AB9" s="641"/>
      <c r="AC9" s="641"/>
      <c r="AD9" s="642">
        <v>8036</v>
      </c>
      <c r="AE9" s="642"/>
      <c r="AF9" s="642"/>
      <c r="AG9" s="642"/>
      <c r="AH9" s="642"/>
      <c r="AI9" s="642"/>
      <c r="AJ9" s="642"/>
      <c r="AK9" s="642"/>
      <c r="AL9" s="611">
        <v>0.1</v>
      </c>
      <c r="AM9" s="643"/>
      <c r="AN9" s="643"/>
      <c r="AO9" s="644"/>
      <c r="AP9" s="585" t="s">
        <v>227</v>
      </c>
      <c r="AQ9" s="586"/>
      <c r="AR9" s="586"/>
      <c r="AS9" s="586"/>
      <c r="AT9" s="586"/>
      <c r="AU9" s="586"/>
      <c r="AV9" s="586"/>
      <c r="AW9" s="586"/>
      <c r="AX9" s="586"/>
      <c r="AY9" s="586"/>
      <c r="AZ9" s="586"/>
      <c r="BA9" s="586"/>
      <c r="BB9" s="586"/>
      <c r="BC9" s="586"/>
      <c r="BD9" s="586"/>
      <c r="BE9" s="586"/>
      <c r="BF9" s="587"/>
      <c r="BG9" s="588">
        <v>593200</v>
      </c>
      <c r="BH9" s="589"/>
      <c r="BI9" s="589"/>
      <c r="BJ9" s="589"/>
      <c r="BK9" s="589"/>
      <c r="BL9" s="589"/>
      <c r="BM9" s="589"/>
      <c r="BN9" s="590"/>
      <c r="BO9" s="641">
        <v>34.4</v>
      </c>
      <c r="BP9" s="641"/>
      <c r="BQ9" s="641"/>
      <c r="BR9" s="641"/>
      <c r="BS9" s="594" t="s">
        <v>224</v>
      </c>
      <c r="BT9" s="589"/>
      <c r="BU9" s="589"/>
      <c r="BV9" s="589"/>
      <c r="BW9" s="589"/>
      <c r="BX9" s="589"/>
      <c r="BY9" s="589"/>
      <c r="BZ9" s="589"/>
      <c r="CA9" s="589"/>
      <c r="CB9" s="624"/>
      <c r="CD9" s="625" t="s">
        <v>228</v>
      </c>
      <c r="CE9" s="622"/>
      <c r="CF9" s="622"/>
      <c r="CG9" s="622"/>
      <c r="CH9" s="622"/>
      <c r="CI9" s="622"/>
      <c r="CJ9" s="622"/>
      <c r="CK9" s="622"/>
      <c r="CL9" s="622"/>
      <c r="CM9" s="622"/>
      <c r="CN9" s="622"/>
      <c r="CO9" s="622"/>
      <c r="CP9" s="622"/>
      <c r="CQ9" s="623"/>
      <c r="CR9" s="588">
        <v>1741037</v>
      </c>
      <c r="CS9" s="589"/>
      <c r="CT9" s="589"/>
      <c r="CU9" s="589"/>
      <c r="CV9" s="589"/>
      <c r="CW9" s="589"/>
      <c r="CX9" s="589"/>
      <c r="CY9" s="590"/>
      <c r="CZ9" s="641">
        <v>13.4</v>
      </c>
      <c r="DA9" s="641"/>
      <c r="DB9" s="641"/>
      <c r="DC9" s="641"/>
      <c r="DD9" s="594">
        <v>754762</v>
      </c>
      <c r="DE9" s="589"/>
      <c r="DF9" s="589"/>
      <c r="DG9" s="589"/>
      <c r="DH9" s="589"/>
      <c r="DI9" s="589"/>
      <c r="DJ9" s="589"/>
      <c r="DK9" s="589"/>
      <c r="DL9" s="589"/>
      <c r="DM9" s="589"/>
      <c r="DN9" s="589"/>
      <c r="DO9" s="589"/>
      <c r="DP9" s="590"/>
      <c r="DQ9" s="594">
        <v>957722</v>
      </c>
      <c r="DR9" s="589"/>
      <c r="DS9" s="589"/>
      <c r="DT9" s="589"/>
      <c r="DU9" s="589"/>
      <c r="DV9" s="589"/>
      <c r="DW9" s="589"/>
      <c r="DX9" s="589"/>
      <c r="DY9" s="589"/>
      <c r="DZ9" s="589"/>
      <c r="EA9" s="589"/>
      <c r="EB9" s="589"/>
      <c r="EC9" s="624"/>
    </row>
    <row r="10" spans="2:143" ht="11.25" customHeight="1">
      <c r="B10" s="585" t="s">
        <v>229</v>
      </c>
      <c r="C10" s="586"/>
      <c r="D10" s="586"/>
      <c r="E10" s="586"/>
      <c r="F10" s="586"/>
      <c r="G10" s="586"/>
      <c r="H10" s="586"/>
      <c r="I10" s="586"/>
      <c r="J10" s="586"/>
      <c r="K10" s="586"/>
      <c r="L10" s="586"/>
      <c r="M10" s="586"/>
      <c r="N10" s="586"/>
      <c r="O10" s="586"/>
      <c r="P10" s="586"/>
      <c r="Q10" s="587"/>
      <c r="R10" s="588">
        <v>216818</v>
      </c>
      <c r="S10" s="589"/>
      <c r="T10" s="589"/>
      <c r="U10" s="589"/>
      <c r="V10" s="589"/>
      <c r="W10" s="589"/>
      <c r="X10" s="589"/>
      <c r="Y10" s="590"/>
      <c r="Z10" s="641">
        <v>1.6</v>
      </c>
      <c r="AA10" s="641"/>
      <c r="AB10" s="641"/>
      <c r="AC10" s="641"/>
      <c r="AD10" s="642">
        <v>216818</v>
      </c>
      <c r="AE10" s="642"/>
      <c r="AF10" s="642"/>
      <c r="AG10" s="642"/>
      <c r="AH10" s="642"/>
      <c r="AI10" s="642"/>
      <c r="AJ10" s="642"/>
      <c r="AK10" s="642"/>
      <c r="AL10" s="611">
        <v>3.3</v>
      </c>
      <c r="AM10" s="643"/>
      <c r="AN10" s="643"/>
      <c r="AO10" s="644"/>
      <c r="AP10" s="585" t="s">
        <v>230</v>
      </c>
      <c r="AQ10" s="586"/>
      <c r="AR10" s="586"/>
      <c r="AS10" s="586"/>
      <c r="AT10" s="586"/>
      <c r="AU10" s="586"/>
      <c r="AV10" s="586"/>
      <c r="AW10" s="586"/>
      <c r="AX10" s="586"/>
      <c r="AY10" s="586"/>
      <c r="AZ10" s="586"/>
      <c r="BA10" s="586"/>
      <c r="BB10" s="586"/>
      <c r="BC10" s="586"/>
      <c r="BD10" s="586"/>
      <c r="BE10" s="586"/>
      <c r="BF10" s="587"/>
      <c r="BG10" s="588">
        <v>46085</v>
      </c>
      <c r="BH10" s="589"/>
      <c r="BI10" s="589"/>
      <c r="BJ10" s="589"/>
      <c r="BK10" s="589"/>
      <c r="BL10" s="589"/>
      <c r="BM10" s="589"/>
      <c r="BN10" s="590"/>
      <c r="BO10" s="641">
        <v>2.7</v>
      </c>
      <c r="BP10" s="641"/>
      <c r="BQ10" s="641"/>
      <c r="BR10" s="641"/>
      <c r="BS10" s="594" t="s">
        <v>224</v>
      </c>
      <c r="BT10" s="589"/>
      <c r="BU10" s="589"/>
      <c r="BV10" s="589"/>
      <c r="BW10" s="589"/>
      <c r="BX10" s="589"/>
      <c r="BY10" s="589"/>
      <c r="BZ10" s="589"/>
      <c r="CA10" s="589"/>
      <c r="CB10" s="624"/>
      <c r="CD10" s="625" t="s">
        <v>231</v>
      </c>
      <c r="CE10" s="622"/>
      <c r="CF10" s="622"/>
      <c r="CG10" s="622"/>
      <c r="CH10" s="622"/>
      <c r="CI10" s="622"/>
      <c r="CJ10" s="622"/>
      <c r="CK10" s="622"/>
      <c r="CL10" s="622"/>
      <c r="CM10" s="622"/>
      <c r="CN10" s="622"/>
      <c r="CO10" s="622"/>
      <c r="CP10" s="622"/>
      <c r="CQ10" s="623"/>
      <c r="CR10" s="588" t="s">
        <v>224</v>
      </c>
      <c r="CS10" s="589"/>
      <c r="CT10" s="589"/>
      <c r="CU10" s="589"/>
      <c r="CV10" s="589"/>
      <c r="CW10" s="589"/>
      <c r="CX10" s="589"/>
      <c r="CY10" s="590"/>
      <c r="CZ10" s="641" t="s">
        <v>224</v>
      </c>
      <c r="DA10" s="641"/>
      <c r="DB10" s="641"/>
      <c r="DC10" s="641"/>
      <c r="DD10" s="594" t="s">
        <v>224</v>
      </c>
      <c r="DE10" s="589"/>
      <c r="DF10" s="589"/>
      <c r="DG10" s="589"/>
      <c r="DH10" s="589"/>
      <c r="DI10" s="589"/>
      <c r="DJ10" s="589"/>
      <c r="DK10" s="589"/>
      <c r="DL10" s="589"/>
      <c r="DM10" s="589"/>
      <c r="DN10" s="589"/>
      <c r="DO10" s="589"/>
      <c r="DP10" s="590"/>
      <c r="DQ10" s="594" t="s">
        <v>224</v>
      </c>
      <c r="DR10" s="589"/>
      <c r="DS10" s="589"/>
      <c r="DT10" s="589"/>
      <c r="DU10" s="589"/>
      <c r="DV10" s="589"/>
      <c r="DW10" s="589"/>
      <c r="DX10" s="589"/>
      <c r="DY10" s="589"/>
      <c r="DZ10" s="589"/>
      <c r="EA10" s="589"/>
      <c r="EB10" s="589"/>
      <c r="EC10" s="624"/>
    </row>
    <row r="11" spans="2:143" ht="11.25" customHeight="1">
      <c r="B11" s="585" t="s">
        <v>232</v>
      </c>
      <c r="C11" s="586"/>
      <c r="D11" s="586"/>
      <c r="E11" s="586"/>
      <c r="F11" s="586"/>
      <c r="G11" s="586"/>
      <c r="H11" s="586"/>
      <c r="I11" s="586"/>
      <c r="J11" s="586"/>
      <c r="K11" s="586"/>
      <c r="L11" s="586"/>
      <c r="M11" s="586"/>
      <c r="N11" s="586"/>
      <c r="O11" s="586"/>
      <c r="P11" s="586"/>
      <c r="Q11" s="587"/>
      <c r="R11" s="588" t="s">
        <v>224</v>
      </c>
      <c r="S11" s="589"/>
      <c r="T11" s="589"/>
      <c r="U11" s="589"/>
      <c r="V11" s="589"/>
      <c r="W11" s="589"/>
      <c r="X11" s="589"/>
      <c r="Y11" s="590"/>
      <c r="Z11" s="641" t="s">
        <v>224</v>
      </c>
      <c r="AA11" s="641"/>
      <c r="AB11" s="641"/>
      <c r="AC11" s="641"/>
      <c r="AD11" s="642" t="s">
        <v>224</v>
      </c>
      <c r="AE11" s="642"/>
      <c r="AF11" s="642"/>
      <c r="AG11" s="642"/>
      <c r="AH11" s="642"/>
      <c r="AI11" s="642"/>
      <c r="AJ11" s="642"/>
      <c r="AK11" s="642"/>
      <c r="AL11" s="611" t="s">
        <v>224</v>
      </c>
      <c r="AM11" s="643"/>
      <c r="AN11" s="643"/>
      <c r="AO11" s="644"/>
      <c r="AP11" s="585" t="s">
        <v>233</v>
      </c>
      <c r="AQ11" s="586"/>
      <c r="AR11" s="586"/>
      <c r="AS11" s="586"/>
      <c r="AT11" s="586"/>
      <c r="AU11" s="586"/>
      <c r="AV11" s="586"/>
      <c r="AW11" s="586"/>
      <c r="AX11" s="586"/>
      <c r="AY11" s="586"/>
      <c r="AZ11" s="586"/>
      <c r="BA11" s="586"/>
      <c r="BB11" s="586"/>
      <c r="BC11" s="586"/>
      <c r="BD11" s="586"/>
      <c r="BE11" s="586"/>
      <c r="BF11" s="587"/>
      <c r="BG11" s="588">
        <v>59949</v>
      </c>
      <c r="BH11" s="589"/>
      <c r="BI11" s="589"/>
      <c r="BJ11" s="589"/>
      <c r="BK11" s="589"/>
      <c r="BL11" s="589"/>
      <c r="BM11" s="589"/>
      <c r="BN11" s="590"/>
      <c r="BO11" s="641">
        <v>3.5</v>
      </c>
      <c r="BP11" s="641"/>
      <c r="BQ11" s="641"/>
      <c r="BR11" s="641"/>
      <c r="BS11" s="594" t="s">
        <v>224</v>
      </c>
      <c r="BT11" s="589"/>
      <c r="BU11" s="589"/>
      <c r="BV11" s="589"/>
      <c r="BW11" s="589"/>
      <c r="BX11" s="589"/>
      <c r="BY11" s="589"/>
      <c r="BZ11" s="589"/>
      <c r="CA11" s="589"/>
      <c r="CB11" s="624"/>
      <c r="CD11" s="625" t="s">
        <v>234</v>
      </c>
      <c r="CE11" s="622"/>
      <c r="CF11" s="622"/>
      <c r="CG11" s="622"/>
      <c r="CH11" s="622"/>
      <c r="CI11" s="622"/>
      <c r="CJ11" s="622"/>
      <c r="CK11" s="622"/>
      <c r="CL11" s="622"/>
      <c r="CM11" s="622"/>
      <c r="CN11" s="622"/>
      <c r="CO11" s="622"/>
      <c r="CP11" s="622"/>
      <c r="CQ11" s="623"/>
      <c r="CR11" s="588">
        <v>811174</v>
      </c>
      <c r="CS11" s="589"/>
      <c r="CT11" s="589"/>
      <c r="CU11" s="589"/>
      <c r="CV11" s="589"/>
      <c r="CW11" s="589"/>
      <c r="CX11" s="589"/>
      <c r="CY11" s="590"/>
      <c r="CZ11" s="641">
        <v>6.2</v>
      </c>
      <c r="DA11" s="641"/>
      <c r="DB11" s="641"/>
      <c r="DC11" s="641"/>
      <c r="DD11" s="594">
        <v>436094</v>
      </c>
      <c r="DE11" s="589"/>
      <c r="DF11" s="589"/>
      <c r="DG11" s="589"/>
      <c r="DH11" s="589"/>
      <c r="DI11" s="589"/>
      <c r="DJ11" s="589"/>
      <c r="DK11" s="589"/>
      <c r="DL11" s="589"/>
      <c r="DM11" s="589"/>
      <c r="DN11" s="589"/>
      <c r="DO11" s="589"/>
      <c r="DP11" s="590"/>
      <c r="DQ11" s="594">
        <v>317273</v>
      </c>
      <c r="DR11" s="589"/>
      <c r="DS11" s="589"/>
      <c r="DT11" s="589"/>
      <c r="DU11" s="589"/>
      <c r="DV11" s="589"/>
      <c r="DW11" s="589"/>
      <c r="DX11" s="589"/>
      <c r="DY11" s="589"/>
      <c r="DZ11" s="589"/>
      <c r="EA11" s="589"/>
      <c r="EB11" s="589"/>
      <c r="EC11" s="624"/>
    </row>
    <row r="12" spans="2:143" ht="11.25" customHeight="1">
      <c r="B12" s="585" t="s">
        <v>235</v>
      </c>
      <c r="C12" s="586"/>
      <c r="D12" s="586"/>
      <c r="E12" s="586"/>
      <c r="F12" s="586"/>
      <c r="G12" s="586"/>
      <c r="H12" s="586"/>
      <c r="I12" s="586"/>
      <c r="J12" s="586"/>
      <c r="K12" s="586"/>
      <c r="L12" s="586"/>
      <c r="M12" s="586"/>
      <c r="N12" s="586"/>
      <c r="O12" s="586"/>
      <c r="P12" s="586"/>
      <c r="Q12" s="587"/>
      <c r="R12" s="588" t="s">
        <v>224</v>
      </c>
      <c r="S12" s="589"/>
      <c r="T12" s="589"/>
      <c r="U12" s="589"/>
      <c r="V12" s="589"/>
      <c r="W12" s="589"/>
      <c r="X12" s="589"/>
      <c r="Y12" s="590"/>
      <c r="Z12" s="641" t="s">
        <v>224</v>
      </c>
      <c r="AA12" s="641"/>
      <c r="AB12" s="641"/>
      <c r="AC12" s="641"/>
      <c r="AD12" s="642" t="s">
        <v>224</v>
      </c>
      <c r="AE12" s="642"/>
      <c r="AF12" s="642"/>
      <c r="AG12" s="642"/>
      <c r="AH12" s="642"/>
      <c r="AI12" s="642"/>
      <c r="AJ12" s="642"/>
      <c r="AK12" s="642"/>
      <c r="AL12" s="611" t="s">
        <v>224</v>
      </c>
      <c r="AM12" s="643"/>
      <c r="AN12" s="643"/>
      <c r="AO12" s="644"/>
      <c r="AP12" s="585" t="s">
        <v>236</v>
      </c>
      <c r="AQ12" s="586"/>
      <c r="AR12" s="586"/>
      <c r="AS12" s="586"/>
      <c r="AT12" s="586"/>
      <c r="AU12" s="586"/>
      <c r="AV12" s="586"/>
      <c r="AW12" s="586"/>
      <c r="AX12" s="586"/>
      <c r="AY12" s="586"/>
      <c r="AZ12" s="586"/>
      <c r="BA12" s="586"/>
      <c r="BB12" s="586"/>
      <c r="BC12" s="586"/>
      <c r="BD12" s="586"/>
      <c r="BE12" s="586"/>
      <c r="BF12" s="587"/>
      <c r="BG12" s="588">
        <v>805619</v>
      </c>
      <c r="BH12" s="589"/>
      <c r="BI12" s="589"/>
      <c r="BJ12" s="589"/>
      <c r="BK12" s="589"/>
      <c r="BL12" s="589"/>
      <c r="BM12" s="589"/>
      <c r="BN12" s="590"/>
      <c r="BO12" s="641">
        <v>46.8</v>
      </c>
      <c r="BP12" s="641"/>
      <c r="BQ12" s="641"/>
      <c r="BR12" s="641"/>
      <c r="BS12" s="594" t="s">
        <v>224</v>
      </c>
      <c r="BT12" s="589"/>
      <c r="BU12" s="589"/>
      <c r="BV12" s="589"/>
      <c r="BW12" s="589"/>
      <c r="BX12" s="589"/>
      <c r="BY12" s="589"/>
      <c r="BZ12" s="589"/>
      <c r="CA12" s="589"/>
      <c r="CB12" s="624"/>
      <c r="CD12" s="625" t="s">
        <v>237</v>
      </c>
      <c r="CE12" s="622"/>
      <c r="CF12" s="622"/>
      <c r="CG12" s="622"/>
      <c r="CH12" s="622"/>
      <c r="CI12" s="622"/>
      <c r="CJ12" s="622"/>
      <c r="CK12" s="622"/>
      <c r="CL12" s="622"/>
      <c r="CM12" s="622"/>
      <c r="CN12" s="622"/>
      <c r="CO12" s="622"/>
      <c r="CP12" s="622"/>
      <c r="CQ12" s="623"/>
      <c r="CR12" s="588">
        <v>638532</v>
      </c>
      <c r="CS12" s="589"/>
      <c r="CT12" s="589"/>
      <c r="CU12" s="589"/>
      <c r="CV12" s="589"/>
      <c r="CW12" s="589"/>
      <c r="CX12" s="589"/>
      <c r="CY12" s="590"/>
      <c r="CZ12" s="641">
        <v>4.9000000000000004</v>
      </c>
      <c r="DA12" s="641"/>
      <c r="DB12" s="641"/>
      <c r="DC12" s="641"/>
      <c r="DD12" s="594">
        <v>313806</v>
      </c>
      <c r="DE12" s="589"/>
      <c r="DF12" s="589"/>
      <c r="DG12" s="589"/>
      <c r="DH12" s="589"/>
      <c r="DI12" s="589"/>
      <c r="DJ12" s="589"/>
      <c r="DK12" s="589"/>
      <c r="DL12" s="589"/>
      <c r="DM12" s="589"/>
      <c r="DN12" s="589"/>
      <c r="DO12" s="589"/>
      <c r="DP12" s="590"/>
      <c r="DQ12" s="594">
        <v>302081</v>
      </c>
      <c r="DR12" s="589"/>
      <c r="DS12" s="589"/>
      <c r="DT12" s="589"/>
      <c r="DU12" s="589"/>
      <c r="DV12" s="589"/>
      <c r="DW12" s="589"/>
      <c r="DX12" s="589"/>
      <c r="DY12" s="589"/>
      <c r="DZ12" s="589"/>
      <c r="EA12" s="589"/>
      <c r="EB12" s="589"/>
      <c r="EC12" s="624"/>
    </row>
    <row r="13" spans="2:143" ht="11.25" customHeight="1">
      <c r="B13" s="585" t="s">
        <v>238</v>
      </c>
      <c r="C13" s="586"/>
      <c r="D13" s="586"/>
      <c r="E13" s="586"/>
      <c r="F13" s="586"/>
      <c r="G13" s="586"/>
      <c r="H13" s="586"/>
      <c r="I13" s="586"/>
      <c r="J13" s="586"/>
      <c r="K13" s="586"/>
      <c r="L13" s="586"/>
      <c r="M13" s="586"/>
      <c r="N13" s="586"/>
      <c r="O13" s="586"/>
      <c r="P13" s="586"/>
      <c r="Q13" s="587"/>
      <c r="R13" s="588">
        <v>12608</v>
      </c>
      <c r="S13" s="589"/>
      <c r="T13" s="589"/>
      <c r="U13" s="589"/>
      <c r="V13" s="589"/>
      <c r="W13" s="589"/>
      <c r="X13" s="589"/>
      <c r="Y13" s="590"/>
      <c r="Z13" s="641">
        <v>0.1</v>
      </c>
      <c r="AA13" s="641"/>
      <c r="AB13" s="641"/>
      <c r="AC13" s="641"/>
      <c r="AD13" s="642">
        <v>12608</v>
      </c>
      <c r="AE13" s="642"/>
      <c r="AF13" s="642"/>
      <c r="AG13" s="642"/>
      <c r="AH13" s="642"/>
      <c r="AI13" s="642"/>
      <c r="AJ13" s="642"/>
      <c r="AK13" s="642"/>
      <c r="AL13" s="611">
        <v>0.2</v>
      </c>
      <c r="AM13" s="643"/>
      <c r="AN13" s="643"/>
      <c r="AO13" s="644"/>
      <c r="AP13" s="585" t="s">
        <v>239</v>
      </c>
      <c r="AQ13" s="586"/>
      <c r="AR13" s="586"/>
      <c r="AS13" s="586"/>
      <c r="AT13" s="586"/>
      <c r="AU13" s="586"/>
      <c r="AV13" s="586"/>
      <c r="AW13" s="586"/>
      <c r="AX13" s="586"/>
      <c r="AY13" s="586"/>
      <c r="AZ13" s="586"/>
      <c r="BA13" s="586"/>
      <c r="BB13" s="586"/>
      <c r="BC13" s="586"/>
      <c r="BD13" s="586"/>
      <c r="BE13" s="586"/>
      <c r="BF13" s="587"/>
      <c r="BG13" s="588">
        <v>798110</v>
      </c>
      <c r="BH13" s="589"/>
      <c r="BI13" s="589"/>
      <c r="BJ13" s="589"/>
      <c r="BK13" s="589"/>
      <c r="BL13" s="589"/>
      <c r="BM13" s="589"/>
      <c r="BN13" s="590"/>
      <c r="BO13" s="641">
        <v>46.3</v>
      </c>
      <c r="BP13" s="641"/>
      <c r="BQ13" s="641"/>
      <c r="BR13" s="641"/>
      <c r="BS13" s="594" t="s">
        <v>224</v>
      </c>
      <c r="BT13" s="589"/>
      <c r="BU13" s="589"/>
      <c r="BV13" s="589"/>
      <c r="BW13" s="589"/>
      <c r="BX13" s="589"/>
      <c r="BY13" s="589"/>
      <c r="BZ13" s="589"/>
      <c r="CA13" s="589"/>
      <c r="CB13" s="624"/>
      <c r="CD13" s="625" t="s">
        <v>240</v>
      </c>
      <c r="CE13" s="622"/>
      <c r="CF13" s="622"/>
      <c r="CG13" s="622"/>
      <c r="CH13" s="622"/>
      <c r="CI13" s="622"/>
      <c r="CJ13" s="622"/>
      <c r="CK13" s="622"/>
      <c r="CL13" s="622"/>
      <c r="CM13" s="622"/>
      <c r="CN13" s="622"/>
      <c r="CO13" s="622"/>
      <c r="CP13" s="622"/>
      <c r="CQ13" s="623"/>
      <c r="CR13" s="588">
        <v>794038</v>
      </c>
      <c r="CS13" s="589"/>
      <c r="CT13" s="589"/>
      <c r="CU13" s="589"/>
      <c r="CV13" s="589"/>
      <c r="CW13" s="589"/>
      <c r="CX13" s="589"/>
      <c r="CY13" s="590"/>
      <c r="CZ13" s="641">
        <v>6.1</v>
      </c>
      <c r="DA13" s="641"/>
      <c r="DB13" s="641"/>
      <c r="DC13" s="641"/>
      <c r="DD13" s="594">
        <v>579902</v>
      </c>
      <c r="DE13" s="589"/>
      <c r="DF13" s="589"/>
      <c r="DG13" s="589"/>
      <c r="DH13" s="589"/>
      <c r="DI13" s="589"/>
      <c r="DJ13" s="589"/>
      <c r="DK13" s="589"/>
      <c r="DL13" s="589"/>
      <c r="DM13" s="589"/>
      <c r="DN13" s="589"/>
      <c r="DO13" s="589"/>
      <c r="DP13" s="590"/>
      <c r="DQ13" s="594">
        <v>326356</v>
      </c>
      <c r="DR13" s="589"/>
      <c r="DS13" s="589"/>
      <c r="DT13" s="589"/>
      <c r="DU13" s="589"/>
      <c r="DV13" s="589"/>
      <c r="DW13" s="589"/>
      <c r="DX13" s="589"/>
      <c r="DY13" s="589"/>
      <c r="DZ13" s="589"/>
      <c r="EA13" s="589"/>
      <c r="EB13" s="589"/>
      <c r="EC13" s="624"/>
    </row>
    <row r="14" spans="2:143" ht="11.25" customHeight="1">
      <c r="B14" s="585" t="s">
        <v>241</v>
      </c>
      <c r="C14" s="586"/>
      <c r="D14" s="586"/>
      <c r="E14" s="586"/>
      <c r="F14" s="586"/>
      <c r="G14" s="586"/>
      <c r="H14" s="586"/>
      <c r="I14" s="586"/>
      <c r="J14" s="586"/>
      <c r="K14" s="586"/>
      <c r="L14" s="586"/>
      <c r="M14" s="586"/>
      <c r="N14" s="586"/>
      <c r="O14" s="586"/>
      <c r="P14" s="586"/>
      <c r="Q14" s="587"/>
      <c r="R14" s="588" t="s">
        <v>224</v>
      </c>
      <c r="S14" s="589"/>
      <c r="T14" s="589"/>
      <c r="U14" s="589"/>
      <c r="V14" s="589"/>
      <c r="W14" s="589"/>
      <c r="X14" s="589"/>
      <c r="Y14" s="590"/>
      <c r="Z14" s="641" t="s">
        <v>224</v>
      </c>
      <c r="AA14" s="641"/>
      <c r="AB14" s="641"/>
      <c r="AC14" s="641"/>
      <c r="AD14" s="642" t="s">
        <v>224</v>
      </c>
      <c r="AE14" s="642"/>
      <c r="AF14" s="642"/>
      <c r="AG14" s="642"/>
      <c r="AH14" s="642"/>
      <c r="AI14" s="642"/>
      <c r="AJ14" s="642"/>
      <c r="AK14" s="642"/>
      <c r="AL14" s="611" t="s">
        <v>224</v>
      </c>
      <c r="AM14" s="643"/>
      <c r="AN14" s="643"/>
      <c r="AO14" s="644"/>
      <c r="AP14" s="585" t="s">
        <v>242</v>
      </c>
      <c r="AQ14" s="586"/>
      <c r="AR14" s="586"/>
      <c r="AS14" s="586"/>
      <c r="AT14" s="586"/>
      <c r="AU14" s="586"/>
      <c r="AV14" s="586"/>
      <c r="AW14" s="586"/>
      <c r="AX14" s="586"/>
      <c r="AY14" s="586"/>
      <c r="AZ14" s="586"/>
      <c r="BA14" s="586"/>
      <c r="BB14" s="586"/>
      <c r="BC14" s="586"/>
      <c r="BD14" s="586"/>
      <c r="BE14" s="586"/>
      <c r="BF14" s="587"/>
      <c r="BG14" s="588">
        <v>47074</v>
      </c>
      <c r="BH14" s="589"/>
      <c r="BI14" s="589"/>
      <c r="BJ14" s="589"/>
      <c r="BK14" s="589"/>
      <c r="BL14" s="589"/>
      <c r="BM14" s="589"/>
      <c r="BN14" s="590"/>
      <c r="BO14" s="641">
        <v>2.7</v>
      </c>
      <c r="BP14" s="641"/>
      <c r="BQ14" s="641"/>
      <c r="BR14" s="641"/>
      <c r="BS14" s="594" t="s">
        <v>224</v>
      </c>
      <c r="BT14" s="589"/>
      <c r="BU14" s="589"/>
      <c r="BV14" s="589"/>
      <c r="BW14" s="589"/>
      <c r="BX14" s="589"/>
      <c r="BY14" s="589"/>
      <c r="BZ14" s="589"/>
      <c r="CA14" s="589"/>
      <c r="CB14" s="624"/>
      <c r="CD14" s="625" t="s">
        <v>243</v>
      </c>
      <c r="CE14" s="622"/>
      <c r="CF14" s="622"/>
      <c r="CG14" s="622"/>
      <c r="CH14" s="622"/>
      <c r="CI14" s="622"/>
      <c r="CJ14" s="622"/>
      <c r="CK14" s="622"/>
      <c r="CL14" s="622"/>
      <c r="CM14" s="622"/>
      <c r="CN14" s="622"/>
      <c r="CO14" s="622"/>
      <c r="CP14" s="622"/>
      <c r="CQ14" s="623"/>
      <c r="CR14" s="588">
        <v>1180098</v>
      </c>
      <c r="CS14" s="589"/>
      <c r="CT14" s="589"/>
      <c r="CU14" s="589"/>
      <c r="CV14" s="589"/>
      <c r="CW14" s="589"/>
      <c r="CX14" s="589"/>
      <c r="CY14" s="590"/>
      <c r="CZ14" s="641">
        <v>9.1</v>
      </c>
      <c r="DA14" s="641"/>
      <c r="DB14" s="641"/>
      <c r="DC14" s="641"/>
      <c r="DD14" s="594">
        <v>442471</v>
      </c>
      <c r="DE14" s="589"/>
      <c r="DF14" s="589"/>
      <c r="DG14" s="589"/>
      <c r="DH14" s="589"/>
      <c r="DI14" s="589"/>
      <c r="DJ14" s="589"/>
      <c r="DK14" s="589"/>
      <c r="DL14" s="589"/>
      <c r="DM14" s="589"/>
      <c r="DN14" s="589"/>
      <c r="DO14" s="589"/>
      <c r="DP14" s="590"/>
      <c r="DQ14" s="594">
        <v>441741</v>
      </c>
      <c r="DR14" s="589"/>
      <c r="DS14" s="589"/>
      <c r="DT14" s="589"/>
      <c r="DU14" s="589"/>
      <c r="DV14" s="589"/>
      <c r="DW14" s="589"/>
      <c r="DX14" s="589"/>
      <c r="DY14" s="589"/>
      <c r="DZ14" s="589"/>
      <c r="EA14" s="589"/>
      <c r="EB14" s="589"/>
      <c r="EC14" s="624"/>
    </row>
    <row r="15" spans="2:143" ht="11.25" customHeight="1">
      <c r="B15" s="585" t="s">
        <v>244</v>
      </c>
      <c r="C15" s="586"/>
      <c r="D15" s="586"/>
      <c r="E15" s="586"/>
      <c r="F15" s="586"/>
      <c r="G15" s="586"/>
      <c r="H15" s="586"/>
      <c r="I15" s="586"/>
      <c r="J15" s="586"/>
      <c r="K15" s="586"/>
      <c r="L15" s="586"/>
      <c r="M15" s="586"/>
      <c r="N15" s="586"/>
      <c r="O15" s="586"/>
      <c r="P15" s="586"/>
      <c r="Q15" s="587"/>
      <c r="R15" s="588">
        <v>3682</v>
      </c>
      <c r="S15" s="589"/>
      <c r="T15" s="589"/>
      <c r="U15" s="589"/>
      <c r="V15" s="589"/>
      <c r="W15" s="589"/>
      <c r="X15" s="589"/>
      <c r="Y15" s="590"/>
      <c r="Z15" s="641">
        <v>0</v>
      </c>
      <c r="AA15" s="641"/>
      <c r="AB15" s="641"/>
      <c r="AC15" s="641"/>
      <c r="AD15" s="642">
        <v>3682</v>
      </c>
      <c r="AE15" s="642"/>
      <c r="AF15" s="642"/>
      <c r="AG15" s="642"/>
      <c r="AH15" s="642"/>
      <c r="AI15" s="642"/>
      <c r="AJ15" s="642"/>
      <c r="AK15" s="642"/>
      <c r="AL15" s="611">
        <v>0.1</v>
      </c>
      <c r="AM15" s="643"/>
      <c r="AN15" s="643"/>
      <c r="AO15" s="644"/>
      <c r="AP15" s="585" t="s">
        <v>245</v>
      </c>
      <c r="AQ15" s="586"/>
      <c r="AR15" s="586"/>
      <c r="AS15" s="586"/>
      <c r="AT15" s="586"/>
      <c r="AU15" s="586"/>
      <c r="AV15" s="586"/>
      <c r="AW15" s="586"/>
      <c r="AX15" s="586"/>
      <c r="AY15" s="586"/>
      <c r="AZ15" s="586"/>
      <c r="BA15" s="586"/>
      <c r="BB15" s="586"/>
      <c r="BC15" s="586"/>
      <c r="BD15" s="586"/>
      <c r="BE15" s="586"/>
      <c r="BF15" s="587"/>
      <c r="BG15" s="588">
        <v>137066</v>
      </c>
      <c r="BH15" s="589"/>
      <c r="BI15" s="589"/>
      <c r="BJ15" s="589"/>
      <c r="BK15" s="589"/>
      <c r="BL15" s="589"/>
      <c r="BM15" s="589"/>
      <c r="BN15" s="590"/>
      <c r="BO15" s="641">
        <v>8</v>
      </c>
      <c r="BP15" s="641"/>
      <c r="BQ15" s="641"/>
      <c r="BR15" s="641"/>
      <c r="BS15" s="594" t="s">
        <v>224</v>
      </c>
      <c r="BT15" s="589"/>
      <c r="BU15" s="589"/>
      <c r="BV15" s="589"/>
      <c r="BW15" s="589"/>
      <c r="BX15" s="589"/>
      <c r="BY15" s="589"/>
      <c r="BZ15" s="589"/>
      <c r="CA15" s="589"/>
      <c r="CB15" s="624"/>
      <c r="CD15" s="625" t="s">
        <v>246</v>
      </c>
      <c r="CE15" s="622"/>
      <c r="CF15" s="622"/>
      <c r="CG15" s="622"/>
      <c r="CH15" s="622"/>
      <c r="CI15" s="622"/>
      <c r="CJ15" s="622"/>
      <c r="CK15" s="622"/>
      <c r="CL15" s="622"/>
      <c r="CM15" s="622"/>
      <c r="CN15" s="622"/>
      <c r="CO15" s="622"/>
      <c r="CP15" s="622"/>
      <c r="CQ15" s="623"/>
      <c r="CR15" s="588">
        <v>672582</v>
      </c>
      <c r="CS15" s="589"/>
      <c r="CT15" s="589"/>
      <c r="CU15" s="589"/>
      <c r="CV15" s="589"/>
      <c r="CW15" s="589"/>
      <c r="CX15" s="589"/>
      <c r="CY15" s="590"/>
      <c r="CZ15" s="641">
        <v>5.2</v>
      </c>
      <c r="DA15" s="641"/>
      <c r="DB15" s="641"/>
      <c r="DC15" s="641"/>
      <c r="DD15" s="594">
        <v>82228</v>
      </c>
      <c r="DE15" s="589"/>
      <c r="DF15" s="589"/>
      <c r="DG15" s="589"/>
      <c r="DH15" s="589"/>
      <c r="DI15" s="589"/>
      <c r="DJ15" s="589"/>
      <c r="DK15" s="589"/>
      <c r="DL15" s="589"/>
      <c r="DM15" s="589"/>
      <c r="DN15" s="589"/>
      <c r="DO15" s="589"/>
      <c r="DP15" s="590"/>
      <c r="DQ15" s="594">
        <v>598079</v>
      </c>
      <c r="DR15" s="589"/>
      <c r="DS15" s="589"/>
      <c r="DT15" s="589"/>
      <c r="DU15" s="589"/>
      <c r="DV15" s="589"/>
      <c r="DW15" s="589"/>
      <c r="DX15" s="589"/>
      <c r="DY15" s="589"/>
      <c r="DZ15" s="589"/>
      <c r="EA15" s="589"/>
      <c r="EB15" s="589"/>
      <c r="EC15" s="624"/>
    </row>
    <row r="16" spans="2:143" ht="11.25" customHeight="1">
      <c r="B16" s="585" t="s">
        <v>247</v>
      </c>
      <c r="C16" s="586"/>
      <c r="D16" s="586"/>
      <c r="E16" s="586"/>
      <c r="F16" s="586"/>
      <c r="G16" s="586"/>
      <c r="H16" s="586"/>
      <c r="I16" s="586"/>
      <c r="J16" s="586"/>
      <c r="K16" s="586"/>
      <c r="L16" s="586"/>
      <c r="M16" s="586"/>
      <c r="N16" s="586"/>
      <c r="O16" s="586"/>
      <c r="P16" s="586"/>
      <c r="Q16" s="587"/>
      <c r="R16" s="588">
        <v>5354853</v>
      </c>
      <c r="S16" s="589"/>
      <c r="T16" s="589"/>
      <c r="U16" s="589"/>
      <c r="V16" s="589"/>
      <c r="W16" s="589"/>
      <c r="X16" s="589"/>
      <c r="Y16" s="590"/>
      <c r="Z16" s="641">
        <v>39.299999999999997</v>
      </c>
      <c r="AA16" s="641"/>
      <c r="AB16" s="641"/>
      <c r="AC16" s="641"/>
      <c r="AD16" s="642">
        <v>4464750</v>
      </c>
      <c r="AE16" s="642"/>
      <c r="AF16" s="642"/>
      <c r="AG16" s="642"/>
      <c r="AH16" s="642"/>
      <c r="AI16" s="642"/>
      <c r="AJ16" s="642"/>
      <c r="AK16" s="642"/>
      <c r="AL16" s="611">
        <v>68</v>
      </c>
      <c r="AM16" s="643"/>
      <c r="AN16" s="643"/>
      <c r="AO16" s="644"/>
      <c r="AP16" s="585" t="s">
        <v>248</v>
      </c>
      <c r="AQ16" s="586"/>
      <c r="AR16" s="586"/>
      <c r="AS16" s="586"/>
      <c r="AT16" s="586"/>
      <c r="AU16" s="586"/>
      <c r="AV16" s="586"/>
      <c r="AW16" s="586"/>
      <c r="AX16" s="586"/>
      <c r="AY16" s="586"/>
      <c r="AZ16" s="586"/>
      <c r="BA16" s="586"/>
      <c r="BB16" s="586"/>
      <c r="BC16" s="586"/>
      <c r="BD16" s="586"/>
      <c r="BE16" s="586"/>
      <c r="BF16" s="587"/>
      <c r="BG16" s="588" t="s">
        <v>224</v>
      </c>
      <c r="BH16" s="589"/>
      <c r="BI16" s="589"/>
      <c r="BJ16" s="589"/>
      <c r="BK16" s="589"/>
      <c r="BL16" s="589"/>
      <c r="BM16" s="589"/>
      <c r="BN16" s="590"/>
      <c r="BO16" s="641" t="s">
        <v>224</v>
      </c>
      <c r="BP16" s="641"/>
      <c r="BQ16" s="641"/>
      <c r="BR16" s="641"/>
      <c r="BS16" s="594" t="s">
        <v>224</v>
      </c>
      <c r="BT16" s="589"/>
      <c r="BU16" s="589"/>
      <c r="BV16" s="589"/>
      <c r="BW16" s="589"/>
      <c r="BX16" s="589"/>
      <c r="BY16" s="589"/>
      <c r="BZ16" s="589"/>
      <c r="CA16" s="589"/>
      <c r="CB16" s="624"/>
      <c r="CD16" s="625" t="s">
        <v>249</v>
      </c>
      <c r="CE16" s="622"/>
      <c r="CF16" s="622"/>
      <c r="CG16" s="622"/>
      <c r="CH16" s="622"/>
      <c r="CI16" s="622"/>
      <c r="CJ16" s="622"/>
      <c r="CK16" s="622"/>
      <c r="CL16" s="622"/>
      <c r="CM16" s="622"/>
      <c r="CN16" s="622"/>
      <c r="CO16" s="622"/>
      <c r="CP16" s="622"/>
      <c r="CQ16" s="623"/>
      <c r="CR16" s="588">
        <v>346866</v>
      </c>
      <c r="CS16" s="589"/>
      <c r="CT16" s="589"/>
      <c r="CU16" s="589"/>
      <c r="CV16" s="589"/>
      <c r="CW16" s="589"/>
      <c r="CX16" s="589"/>
      <c r="CY16" s="590"/>
      <c r="CZ16" s="641">
        <v>2.7</v>
      </c>
      <c r="DA16" s="641"/>
      <c r="DB16" s="641"/>
      <c r="DC16" s="641"/>
      <c r="DD16" s="594" t="s">
        <v>224</v>
      </c>
      <c r="DE16" s="589"/>
      <c r="DF16" s="589"/>
      <c r="DG16" s="589"/>
      <c r="DH16" s="589"/>
      <c r="DI16" s="589"/>
      <c r="DJ16" s="589"/>
      <c r="DK16" s="589"/>
      <c r="DL16" s="589"/>
      <c r="DM16" s="589"/>
      <c r="DN16" s="589"/>
      <c r="DO16" s="589"/>
      <c r="DP16" s="590"/>
      <c r="DQ16" s="594">
        <v>7964</v>
      </c>
      <c r="DR16" s="589"/>
      <c r="DS16" s="589"/>
      <c r="DT16" s="589"/>
      <c r="DU16" s="589"/>
      <c r="DV16" s="589"/>
      <c r="DW16" s="589"/>
      <c r="DX16" s="589"/>
      <c r="DY16" s="589"/>
      <c r="DZ16" s="589"/>
      <c r="EA16" s="589"/>
      <c r="EB16" s="589"/>
      <c r="EC16" s="624"/>
    </row>
    <row r="17" spans="2:133" ht="11.25" customHeight="1">
      <c r="B17" s="585" t="s">
        <v>250</v>
      </c>
      <c r="C17" s="586"/>
      <c r="D17" s="586"/>
      <c r="E17" s="586"/>
      <c r="F17" s="586"/>
      <c r="G17" s="586"/>
      <c r="H17" s="586"/>
      <c r="I17" s="586"/>
      <c r="J17" s="586"/>
      <c r="K17" s="586"/>
      <c r="L17" s="586"/>
      <c r="M17" s="586"/>
      <c r="N17" s="586"/>
      <c r="O17" s="586"/>
      <c r="P17" s="586"/>
      <c r="Q17" s="587"/>
      <c r="R17" s="588">
        <v>4464750</v>
      </c>
      <c r="S17" s="589"/>
      <c r="T17" s="589"/>
      <c r="U17" s="589"/>
      <c r="V17" s="589"/>
      <c r="W17" s="589"/>
      <c r="X17" s="589"/>
      <c r="Y17" s="590"/>
      <c r="Z17" s="641">
        <v>32.799999999999997</v>
      </c>
      <c r="AA17" s="641"/>
      <c r="AB17" s="641"/>
      <c r="AC17" s="641"/>
      <c r="AD17" s="642">
        <v>4464750</v>
      </c>
      <c r="AE17" s="642"/>
      <c r="AF17" s="642"/>
      <c r="AG17" s="642"/>
      <c r="AH17" s="642"/>
      <c r="AI17" s="642"/>
      <c r="AJ17" s="642"/>
      <c r="AK17" s="642"/>
      <c r="AL17" s="611">
        <v>68</v>
      </c>
      <c r="AM17" s="643"/>
      <c r="AN17" s="643"/>
      <c r="AO17" s="644"/>
      <c r="AP17" s="585" t="s">
        <v>251</v>
      </c>
      <c r="AQ17" s="586"/>
      <c r="AR17" s="586"/>
      <c r="AS17" s="586"/>
      <c r="AT17" s="586"/>
      <c r="AU17" s="586"/>
      <c r="AV17" s="586"/>
      <c r="AW17" s="586"/>
      <c r="AX17" s="586"/>
      <c r="AY17" s="586"/>
      <c r="AZ17" s="586"/>
      <c r="BA17" s="586"/>
      <c r="BB17" s="586"/>
      <c r="BC17" s="586"/>
      <c r="BD17" s="586"/>
      <c r="BE17" s="586"/>
      <c r="BF17" s="587"/>
      <c r="BG17" s="588" t="s">
        <v>224</v>
      </c>
      <c r="BH17" s="589"/>
      <c r="BI17" s="589"/>
      <c r="BJ17" s="589"/>
      <c r="BK17" s="589"/>
      <c r="BL17" s="589"/>
      <c r="BM17" s="589"/>
      <c r="BN17" s="590"/>
      <c r="BO17" s="641" t="s">
        <v>224</v>
      </c>
      <c r="BP17" s="641"/>
      <c r="BQ17" s="641"/>
      <c r="BR17" s="641"/>
      <c r="BS17" s="594" t="s">
        <v>224</v>
      </c>
      <c r="BT17" s="589"/>
      <c r="BU17" s="589"/>
      <c r="BV17" s="589"/>
      <c r="BW17" s="589"/>
      <c r="BX17" s="589"/>
      <c r="BY17" s="589"/>
      <c r="BZ17" s="589"/>
      <c r="CA17" s="589"/>
      <c r="CB17" s="624"/>
      <c r="CD17" s="625" t="s">
        <v>252</v>
      </c>
      <c r="CE17" s="622"/>
      <c r="CF17" s="622"/>
      <c r="CG17" s="622"/>
      <c r="CH17" s="622"/>
      <c r="CI17" s="622"/>
      <c r="CJ17" s="622"/>
      <c r="CK17" s="622"/>
      <c r="CL17" s="622"/>
      <c r="CM17" s="622"/>
      <c r="CN17" s="622"/>
      <c r="CO17" s="622"/>
      <c r="CP17" s="622"/>
      <c r="CQ17" s="623"/>
      <c r="CR17" s="588">
        <v>1716668</v>
      </c>
      <c r="CS17" s="589"/>
      <c r="CT17" s="589"/>
      <c r="CU17" s="589"/>
      <c r="CV17" s="589"/>
      <c r="CW17" s="589"/>
      <c r="CX17" s="589"/>
      <c r="CY17" s="590"/>
      <c r="CZ17" s="641">
        <v>13.2</v>
      </c>
      <c r="DA17" s="641"/>
      <c r="DB17" s="641"/>
      <c r="DC17" s="641"/>
      <c r="DD17" s="594" t="s">
        <v>224</v>
      </c>
      <c r="DE17" s="589"/>
      <c r="DF17" s="589"/>
      <c r="DG17" s="589"/>
      <c r="DH17" s="589"/>
      <c r="DI17" s="589"/>
      <c r="DJ17" s="589"/>
      <c r="DK17" s="589"/>
      <c r="DL17" s="589"/>
      <c r="DM17" s="589"/>
      <c r="DN17" s="589"/>
      <c r="DO17" s="589"/>
      <c r="DP17" s="590"/>
      <c r="DQ17" s="594">
        <v>1704725</v>
      </c>
      <c r="DR17" s="589"/>
      <c r="DS17" s="589"/>
      <c r="DT17" s="589"/>
      <c r="DU17" s="589"/>
      <c r="DV17" s="589"/>
      <c r="DW17" s="589"/>
      <c r="DX17" s="589"/>
      <c r="DY17" s="589"/>
      <c r="DZ17" s="589"/>
      <c r="EA17" s="589"/>
      <c r="EB17" s="589"/>
      <c r="EC17" s="624"/>
    </row>
    <row r="18" spans="2:133" ht="11.25" customHeight="1">
      <c r="B18" s="585" t="s">
        <v>253</v>
      </c>
      <c r="C18" s="586"/>
      <c r="D18" s="586"/>
      <c r="E18" s="586"/>
      <c r="F18" s="586"/>
      <c r="G18" s="586"/>
      <c r="H18" s="586"/>
      <c r="I18" s="586"/>
      <c r="J18" s="586"/>
      <c r="K18" s="586"/>
      <c r="L18" s="586"/>
      <c r="M18" s="586"/>
      <c r="N18" s="586"/>
      <c r="O18" s="586"/>
      <c r="P18" s="586"/>
      <c r="Q18" s="587"/>
      <c r="R18" s="588">
        <v>890100</v>
      </c>
      <c r="S18" s="589"/>
      <c r="T18" s="589"/>
      <c r="U18" s="589"/>
      <c r="V18" s="589"/>
      <c r="W18" s="589"/>
      <c r="X18" s="589"/>
      <c r="Y18" s="590"/>
      <c r="Z18" s="641">
        <v>6.5</v>
      </c>
      <c r="AA18" s="641"/>
      <c r="AB18" s="641"/>
      <c r="AC18" s="641"/>
      <c r="AD18" s="642" t="s">
        <v>224</v>
      </c>
      <c r="AE18" s="642"/>
      <c r="AF18" s="642"/>
      <c r="AG18" s="642"/>
      <c r="AH18" s="642"/>
      <c r="AI18" s="642"/>
      <c r="AJ18" s="642"/>
      <c r="AK18" s="642"/>
      <c r="AL18" s="611" t="s">
        <v>224</v>
      </c>
      <c r="AM18" s="643"/>
      <c r="AN18" s="643"/>
      <c r="AO18" s="644"/>
      <c r="AP18" s="585" t="s">
        <v>254</v>
      </c>
      <c r="AQ18" s="586"/>
      <c r="AR18" s="586"/>
      <c r="AS18" s="586"/>
      <c r="AT18" s="586"/>
      <c r="AU18" s="586"/>
      <c r="AV18" s="586"/>
      <c r="AW18" s="586"/>
      <c r="AX18" s="586"/>
      <c r="AY18" s="586"/>
      <c r="AZ18" s="586"/>
      <c r="BA18" s="586"/>
      <c r="BB18" s="586"/>
      <c r="BC18" s="586"/>
      <c r="BD18" s="586"/>
      <c r="BE18" s="586"/>
      <c r="BF18" s="587"/>
      <c r="BG18" s="588" t="s">
        <v>224</v>
      </c>
      <c r="BH18" s="589"/>
      <c r="BI18" s="589"/>
      <c r="BJ18" s="589"/>
      <c r="BK18" s="589"/>
      <c r="BL18" s="589"/>
      <c r="BM18" s="589"/>
      <c r="BN18" s="590"/>
      <c r="BO18" s="641" t="s">
        <v>224</v>
      </c>
      <c r="BP18" s="641"/>
      <c r="BQ18" s="641"/>
      <c r="BR18" s="641"/>
      <c r="BS18" s="594" t="s">
        <v>224</v>
      </c>
      <c r="BT18" s="589"/>
      <c r="BU18" s="589"/>
      <c r="BV18" s="589"/>
      <c r="BW18" s="589"/>
      <c r="BX18" s="589"/>
      <c r="BY18" s="589"/>
      <c r="BZ18" s="589"/>
      <c r="CA18" s="589"/>
      <c r="CB18" s="624"/>
      <c r="CD18" s="625" t="s">
        <v>255</v>
      </c>
      <c r="CE18" s="622"/>
      <c r="CF18" s="622"/>
      <c r="CG18" s="622"/>
      <c r="CH18" s="622"/>
      <c r="CI18" s="622"/>
      <c r="CJ18" s="622"/>
      <c r="CK18" s="622"/>
      <c r="CL18" s="622"/>
      <c r="CM18" s="622"/>
      <c r="CN18" s="622"/>
      <c r="CO18" s="622"/>
      <c r="CP18" s="622"/>
      <c r="CQ18" s="623"/>
      <c r="CR18" s="588" t="s">
        <v>224</v>
      </c>
      <c r="CS18" s="589"/>
      <c r="CT18" s="589"/>
      <c r="CU18" s="589"/>
      <c r="CV18" s="589"/>
      <c r="CW18" s="589"/>
      <c r="CX18" s="589"/>
      <c r="CY18" s="590"/>
      <c r="CZ18" s="641" t="s">
        <v>224</v>
      </c>
      <c r="DA18" s="641"/>
      <c r="DB18" s="641"/>
      <c r="DC18" s="641"/>
      <c r="DD18" s="594" t="s">
        <v>224</v>
      </c>
      <c r="DE18" s="589"/>
      <c r="DF18" s="589"/>
      <c r="DG18" s="589"/>
      <c r="DH18" s="589"/>
      <c r="DI18" s="589"/>
      <c r="DJ18" s="589"/>
      <c r="DK18" s="589"/>
      <c r="DL18" s="589"/>
      <c r="DM18" s="589"/>
      <c r="DN18" s="589"/>
      <c r="DO18" s="589"/>
      <c r="DP18" s="590"/>
      <c r="DQ18" s="594" t="s">
        <v>224</v>
      </c>
      <c r="DR18" s="589"/>
      <c r="DS18" s="589"/>
      <c r="DT18" s="589"/>
      <c r="DU18" s="589"/>
      <c r="DV18" s="589"/>
      <c r="DW18" s="589"/>
      <c r="DX18" s="589"/>
      <c r="DY18" s="589"/>
      <c r="DZ18" s="589"/>
      <c r="EA18" s="589"/>
      <c r="EB18" s="589"/>
      <c r="EC18" s="624"/>
    </row>
    <row r="19" spans="2:133" ht="11.25" customHeight="1">
      <c r="B19" s="585" t="s">
        <v>256</v>
      </c>
      <c r="C19" s="586"/>
      <c r="D19" s="586"/>
      <c r="E19" s="586"/>
      <c r="F19" s="586"/>
      <c r="G19" s="586"/>
      <c r="H19" s="586"/>
      <c r="I19" s="586"/>
      <c r="J19" s="586"/>
      <c r="K19" s="586"/>
      <c r="L19" s="586"/>
      <c r="M19" s="586"/>
      <c r="N19" s="586"/>
      <c r="O19" s="586"/>
      <c r="P19" s="586"/>
      <c r="Q19" s="587"/>
      <c r="R19" s="588">
        <v>3</v>
      </c>
      <c r="S19" s="589"/>
      <c r="T19" s="589"/>
      <c r="U19" s="589"/>
      <c r="V19" s="589"/>
      <c r="W19" s="589"/>
      <c r="X19" s="589"/>
      <c r="Y19" s="590"/>
      <c r="Z19" s="641">
        <v>0</v>
      </c>
      <c r="AA19" s="641"/>
      <c r="AB19" s="641"/>
      <c r="AC19" s="641"/>
      <c r="AD19" s="642" t="s">
        <v>224</v>
      </c>
      <c r="AE19" s="642"/>
      <c r="AF19" s="642"/>
      <c r="AG19" s="642"/>
      <c r="AH19" s="642"/>
      <c r="AI19" s="642"/>
      <c r="AJ19" s="642"/>
      <c r="AK19" s="642"/>
      <c r="AL19" s="611" t="s">
        <v>224</v>
      </c>
      <c r="AM19" s="643"/>
      <c r="AN19" s="643"/>
      <c r="AO19" s="644"/>
      <c r="AP19" s="585" t="s">
        <v>257</v>
      </c>
      <c r="AQ19" s="586"/>
      <c r="AR19" s="586"/>
      <c r="AS19" s="586"/>
      <c r="AT19" s="586"/>
      <c r="AU19" s="586"/>
      <c r="AV19" s="586"/>
      <c r="AW19" s="586"/>
      <c r="AX19" s="586"/>
      <c r="AY19" s="586"/>
      <c r="AZ19" s="586"/>
      <c r="BA19" s="586"/>
      <c r="BB19" s="586"/>
      <c r="BC19" s="586"/>
      <c r="BD19" s="586"/>
      <c r="BE19" s="586"/>
      <c r="BF19" s="587"/>
      <c r="BG19" s="588">
        <v>6381</v>
      </c>
      <c r="BH19" s="589"/>
      <c r="BI19" s="589"/>
      <c r="BJ19" s="589"/>
      <c r="BK19" s="589"/>
      <c r="BL19" s="589"/>
      <c r="BM19" s="589"/>
      <c r="BN19" s="590"/>
      <c r="BO19" s="641">
        <v>0.4</v>
      </c>
      <c r="BP19" s="641"/>
      <c r="BQ19" s="641"/>
      <c r="BR19" s="641"/>
      <c r="BS19" s="594" t="s">
        <v>224</v>
      </c>
      <c r="BT19" s="589"/>
      <c r="BU19" s="589"/>
      <c r="BV19" s="589"/>
      <c r="BW19" s="589"/>
      <c r="BX19" s="589"/>
      <c r="BY19" s="589"/>
      <c r="BZ19" s="589"/>
      <c r="CA19" s="589"/>
      <c r="CB19" s="624"/>
      <c r="CD19" s="625" t="s">
        <v>258</v>
      </c>
      <c r="CE19" s="622"/>
      <c r="CF19" s="622"/>
      <c r="CG19" s="622"/>
      <c r="CH19" s="622"/>
      <c r="CI19" s="622"/>
      <c r="CJ19" s="622"/>
      <c r="CK19" s="622"/>
      <c r="CL19" s="622"/>
      <c r="CM19" s="622"/>
      <c r="CN19" s="622"/>
      <c r="CO19" s="622"/>
      <c r="CP19" s="622"/>
      <c r="CQ19" s="623"/>
      <c r="CR19" s="588" t="s">
        <v>224</v>
      </c>
      <c r="CS19" s="589"/>
      <c r="CT19" s="589"/>
      <c r="CU19" s="589"/>
      <c r="CV19" s="589"/>
      <c r="CW19" s="589"/>
      <c r="CX19" s="589"/>
      <c r="CY19" s="590"/>
      <c r="CZ19" s="641" t="s">
        <v>224</v>
      </c>
      <c r="DA19" s="641"/>
      <c r="DB19" s="641"/>
      <c r="DC19" s="641"/>
      <c r="DD19" s="594" t="s">
        <v>224</v>
      </c>
      <c r="DE19" s="589"/>
      <c r="DF19" s="589"/>
      <c r="DG19" s="589"/>
      <c r="DH19" s="589"/>
      <c r="DI19" s="589"/>
      <c r="DJ19" s="589"/>
      <c r="DK19" s="589"/>
      <c r="DL19" s="589"/>
      <c r="DM19" s="589"/>
      <c r="DN19" s="589"/>
      <c r="DO19" s="589"/>
      <c r="DP19" s="590"/>
      <c r="DQ19" s="594" t="s">
        <v>224</v>
      </c>
      <c r="DR19" s="589"/>
      <c r="DS19" s="589"/>
      <c r="DT19" s="589"/>
      <c r="DU19" s="589"/>
      <c r="DV19" s="589"/>
      <c r="DW19" s="589"/>
      <c r="DX19" s="589"/>
      <c r="DY19" s="589"/>
      <c r="DZ19" s="589"/>
      <c r="EA19" s="589"/>
      <c r="EB19" s="589"/>
      <c r="EC19" s="624"/>
    </row>
    <row r="20" spans="2:133" ht="11.25" customHeight="1">
      <c r="B20" s="585" t="s">
        <v>259</v>
      </c>
      <c r="C20" s="586"/>
      <c r="D20" s="586"/>
      <c r="E20" s="586"/>
      <c r="F20" s="586"/>
      <c r="G20" s="586"/>
      <c r="H20" s="586"/>
      <c r="I20" s="586"/>
      <c r="J20" s="586"/>
      <c r="K20" s="586"/>
      <c r="L20" s="586"/>
      <c r="M20" s="586"/>
      <c r="N20" s="586"/>
      <c r="O20" s="586"/>
      <c r="P20" s="586"/>
      <c r="Q20" s="587"/>
      <c r="R20" s="588">
        <v>7417595</v>
      </c>
      <c r="S20" s="589"/>
      <c r="T20" s="589"/>
      <c r="U20" s="589"/>
      <c r="V20" s="589"/>
      <c r="W20" s="589"/>
      <c r="X20" s="589"/>
      <c r="Y20" s="590"/>
      <c r="Z20" s="641">
        <v>54.5</v>
      </c>
      <c r="AA20" s="641"/>
      <c r="AB20" s="641"/>
      <c r="AC20" s="641"/>
      <c r="AD20" s="642">
        <v>6527492</v>
      </c>
      <c r="AE20" s="642"/>
      <c r="AF20" s="642"/>
      <c r="AG20" s="642"/>
      <c r="AH20" s="642"/>
      <c r="AI20" s="642"/>
      <c r="AJ20" s="642"/>
      <c r="AK20" s="642"/>
      <c r="AL20" s="611">
        <v>99.3</v>
      </c>
      <c r="AM20" s="643"/>
      <c r="AN20" s="643"/>
      <c r="AO20" s="644"/>
      <c r="AP20" s="585" t="s">
        <v>260</v>
      </c>
      <c r="AQ20" s="586"/>
      <c r="AR20" s="586"/>
      <c r="AS20" s="586"/>
      <c r="AT20" s="586"/>
      <c r="AU20" s="586"/>
      <c r="AV20" s="586"/>
      <c r="AW20" s="586"/>
      <c r="AX20" s="586"/>
      <c r="AY20" s="586"/>
      <c r="AZ20" s="586"/>
      <c r="BA20" s="586"/>
      <c r="BB20" s="586"/>
      <c r="BC20" s="586"/>
      <c r="BD20" s="586"/>
      <c r="BE20" s="586"/>
      <c r="BF20" s="587"/>
      <c r="BG20" s="588">
        <v>6381</v>
      </c>
      <c r="BH20" s="589"/>
      <c r="BI20" s="589"/>
      <c r="BJ20" s="589"/>
      <c r="BK20" s="589"/>
      <c r="BL20" s="589"/>
      <c r="BM20" s="589"/>
      <c r="BN20" s="590"/>
      <c r="BO20" s="641">
        <v>0.4</v>
      </c>
      <c r="BP20" s="641"/>
      <c r="BQ20" s="641"/>
      <c r="BR20" s="641"/>
      <c r="BS20" s="594" t="s">
        <v>224</v>
      </c>
      <c r="BT20" s="589"/>
      <c r="BU20" s="589"/>
      <c r="BV20" s="589"/>
      <c r="BW20" s="589"/>
      <c r="BX20" s="589"/>
      <c r="BY20" s="589"/>
      <c r="BZ20" s="589"/>
      <c r="CA20" s="589"/>
      <c r="CB20" s="624"/>
      <c r="CD20" s="625" t="s">
        <v>261</v>
      </c>
      <c r="CE20" s="622"/>
      <c r="CF20" s="622"/>
      <c r="CG20" s="622"/>
      <c r="CH20" s="622"/>
      <c r="CI20" s="622"/>
      <c r="CJ20" s="622"/>
      <c r="CK20" s="622"/>
      <c r="CL20" s="622"/>
      <c r="CM20" s="622"/>
      <c r="CN20" s="622"/>
      <c r="CO20" s="622"/>
      <c r="CP20" s="622"/>
      <c r="CQ20" s="623"/>
      <c r="CR20" s="588">
        <v>12996252</v>
      </c>
      <c r="CS20" s="589"/>
      <c r="CT20" s="589"/>
      <c r="CU20" s="589"/>
      <c r="CV20" s="589"/>
      <c r="CW20" s="589"/>
      <c r="CX20" s="589"/>
      <c r="CY20" s="590"/>
      <c r="CZ20" s="641">
        <v>100</v>
      </c>
      <c r="DA20" s="641"/>
      <c r="DB20" s="641"/>
      <c r="DC20" s="641"/>
      <c r="DD20" s="594">
        <v>2912176</v>
      </c>
      <c r="DE20" s="589"/>
      <c r="DF20" s="589"/>
      <c r="DG20" s="589"/>
      <c r="DH20" s="589"/>
      <c r="DI20" s="589"/>
      <c r="DJ20" s="589"/>
      <c r="DK20" s="589"/>
      <c r="DL20" s="589"/>
      <c r="DM20" s="589"/>
      <c r="DN20" s="589"/>
      <c r="DO20" s="589"/>
      <c r="DP20" s="590"/>
      <c r="DQ20" s="594">
        <v>7766035</v>
      </c>
      <c r="DR20" s="589"/>
      <c r="DS20" s="589"/>
      <c r="DT20" s="589"/>
      <c r="DU20" s="589"/>
      <c r="DV20" s="589"/>
      <c r="DW20" s="589"/>
      <c r="DX20" s="589"/>
      <c r="DY20" s="589"/>
      <c r="DZ20" s="589"/>
      <c r="EA20" s="589"/>
      <c r="EB20" s="589"/>
      <c r="EC20" s="624"/>
    </row>
    <row r="21" spans="2:133" ht="11.25" customHeight="1">
      <c r="B21" s="585" t="s">
        <v>262</v>
      </c>
      <c r="C21" s="586"/>
      <c r="D21" s="586"/>
      <c r="E21" s="586"/>
      <c r="F21" s="586"/>
      <c r="G21" s="586"/>
      <c r="H21" s="586"/>
      <c r="I21" s="586"/>
      <c r="J21" s="586"/>
      <c r="K21" s="586"/>
      <c r="L21" s="586"/>
      <c r="M21" s="586"/>
      <c r="N21" s="586"/>
      <c r="O21" s="586"/>
      <c r="P21" s="586"/>
      <c r="Q21" s="587"/>
      <c r="R21" s="588">
        <v>1834</v>
      </c>
      <c r="S21" s="589"/>
      <c r="T21" s="589"/>
      <c r="U21" s="589"/>
      <c r="V21" s="589"/>
      <c r="W21" s="589"/>
      <c r="X21" s="589"/>
      <c r="Y21" s="590"/>
      <c r="Z21" s="641">
        <v>0</v>
      </c>
      <c r="AA21" s="641"/>
      <c r="AB21" s="641"/>
      <c r="AC21" s="641"/>
      <c r="AD21" s="642">
        <v>1834</v>
      </c>
      <c r="AE21" s="642"/>
      <c r="AF21" s="642"/>
      <c r="AG21" s="642"/>
      <c r="AH21" s="642"/>
      <c r="AI21" s="642"/>
      <c r="AJ21" s="642"/>
      <c r="AK21" s="642"/>
      <c r="AL21" s="611">
        <v>0</v>
      </c>
      <c r="AM21" s="643"/>
      <c r="AN21" s="643"/>
      <c r="AO21" s="644"/>
      <c r="AP21" s="679" t="s">
        <v>263</v>
      </c>
      <c r="AQ21" s="689"/>
      <c r="AR21" s="689"/>
      <c r="AS21" s="689"/>
      <c r="AT21" s="689"/>
      <c r="AU21" s="689"/>
      <c r="AV21" s="689"/>
      <c r="AW21" s="689"/>
      <c r="AX21" s="689"/>
      <c r="AY21" s="689"/>
      <c r="AZ21" s="689"/>
      <c r="BA21" s="689"/>
      <c r="BB21" s="689"/>
      <c r="BC21" s="689"/>
      <c r="BD21" s="689"/>
      <c r="BE21" s="689"/>
      <c r="BF21" s="681"/>
      <c r="BG21" s="588">
        <v>6381</v>
      </c>
      <c r="BH21" s="589"/>
      <c r="BI21" s="589"/>
      <c r="BJ21" s="589"/>
      <c r="BK21" s="589"/>
      <c r="BL21" s="589"/>
      <c r="BM21" s="589"/>
      <c r="BN21" s="590"/>
      <c r="BO21" s="641">
        <v>0.4</v>
      </c>
      <c r="BP21" s="641"/>
      <c r="BQ21" s="641"/>
      <c r="BR21" s="641"/>
      <c r="BS21" s="594" t="s">
        <v>224</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264</v>
      </c>
      <c r="C22" s="586"/>
      <c r="D22" s="586"/>
      <c r="E22" s="586"/>
      <c r="F22" s="586"/>
      <c r="G22" s="586"/>
      <c r="H22" s="586"/>
      <c r="I22" s="586"/>
      <c r="J22" s="586"/>
      <c r="K22" s="586"/>
      <c r="L22" s="586"/>
      <c r="M22" s="586"/>
      <c r="N22" s="586"/>
      <c r="O22" s="586"/>
      <c r="P22" s="586"/>
      <c r="Q22" s="587"/>
      <c r="R22" s="588">
        <v>625762</v>
      </c>
      <c r="S22" s="589"/>
      <c r="T22" s="589"/>
      <c r="U22" s="589"/>
      <c r="V22" s="589"/>
      <c r="W22" s="589"/>
      <c r="X22" s="589"/>
      <c r="Y22" s="590"/>
      <c r="Z22" s="641">
        <v>4.5999999999999996</v>
      </c>
      <c r="AA22" s="641"/>
      <c r="AB22" s="641"/>
      <c r="AC22" s="641"/>
      <c r="AD22" s="642" t="s">
        <v>224</v>
      </c>
      <c r="AE22" s="642"/>
      <c r="AF22" s="642"/>
      <c r="AG22" s="642"/>
      <c r="AH22" s="642"/>
      <c r="AI22" s="642"/>
      <c r="AJ22" s="642"/>
      <c r="AK22" s="642"/>
      <c r="AL22" s="611" t="s">
        <v>224</v>
      </c>
      <c r="AM22" s="643"/>
      <c r="AN22" s="643"/>
      <c r="AO22" s="644"/>
      <c r="AP22" s="679" t="s">
        <v>265</v>
      </c>
      <c r="AQ22" s="689"/>
      <c r="AR22" s="689"/>
      <c r="AS22" s="689"/>
      <c r="AT22" s="689"/>
      <c r="AU22" s="689"/>
      <c r="AV22" s="689"/>
      <c r="AW22" s="689"/>
      <c r="AX22" s="689"/>
      <c r="AY22" s="689"/>
      <c r="AZ22" s="689"/>
      <c r="BA22" s="689"/>
      <c r="BB22" s="689"/>
      <c r="BC22" s="689"/>
      <c r="BD22" s="689"/>
      <c r="BE22" s="689"/>
      <c r="BF22" s="681"/>
      <c r="BG22" s="588" t="s">
        <v>224</v>
      </c>
      <c r="BH22" s="589"/>
      <c r="BI22" s="589"/>
      <c r="BJ22" s="589"/>
      <c r="BK22" s="589"/>
      <c r="BL22" s="589"/>
      <c r="BM22" s="589"/>
      <c r="BN22" s="590"/>
      <c r="BO22" s="641" t="s">
        <v>224</v>
      </c>
      <c r="BP22" s="641"/>
      <c r="BQ22" s="641"/>
      <c r="BR22" s="641"/>
      <c r="BS22" s="594" t="s">
        <v>224</v>
      </c>
      <c r="BT22" s="589"/>
      <c r="BU22" s="589"/>
      <c r="BV22" s="589"/>
      <c r="BW22" s="589"/>
      <c r="BX22" s="589"/>
      <c r="BY22" s="589"/>
      <c r="BZ22" s="589"/>
      <c r="CA22" s="589"/>
      <c r="CB22" s="624"/>
      <c r="CD22" s="693" t="s">
        <v>266</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267</v>
      </c>
      <c r="C23" s="586"/>
      <c r="D23" s="586"/>
      <c r="E23" s="586"/>
      <c r="F23" s="586"/>
      <c r="G23" s="586"/>
      <c r="H23" s="586"/>
      <c r="I23" s="586"/>
      <c r="J23" s="586"/>
      <c r="K23" s="586"/>
      <c r="L23" s="586"/>
      <c r="M23" s="586"/>
      <c r="N23" s="586"/>
      <c r="O23" s="586"/>
      <c r="P23" s="586"/>
      <c r="Q23" s="587"/>
      <c r="R23" s="588">
        <v>114110</v>
      </c>
      <c r="S23" s="589"/>
      <c r="T23" s="589"/>
      <c r="U23" s="589"/>
      <c r="V23" s="589"/>
      <c r="W23" s="589"/>
      <c r="X23" s="589"/>
      <c r="Y23" s="590"/>
      <c r="Z23" s="641">
        <v>0.8</v>
      </c>
      <c r="AA23" s="641"/>
      <c r="AB23" s="641"/>
      <c r="AC23" s="641"/>
      <c r="AD23" s="642">
        <v>17452</v>
      </c>
      <c r="AE23" s="642"/>
      <c r="AF23" s="642"/>
      <c r="AG23" s="642"/>
      <c r="AH23" s="642"/>
      <c r="AI23" s="642"/>
      <c r="AJ23" s="642"/>
      <c r="AK23" s="642"/>
      <c r="AL23" s="611">
        <v>0.3</v>
      </c>
      <c r="AM23" s="643"/>
      <c r="AN23" s="643"/>
      <c r="AO23" s="644"/>
      <c r="AP23" s="679" t="s">
        <v>268</v>
      </c>
      <c r="AQ23" s="689"/>
      <c r="AR23" s="689"/>
      <c r="AS23" s="689"/>
      <c r="AT23" s="689"/>
      <c r="AU23" s="689"/>
      <c r="AV23" s="689"/>
      <c r="AW23" s="689"/>
      <c r="AX23" s="689"/>
      <c r="AY23" s="689"/>
      <c r="AZ23" s="689"/>
      <c r="BA23" s="689"/>
      <c r="BB23" s="689"/>
      <c r="BC23" s="689"/>
      <c r="BD23" s="689"/>
      <c r="BE23" s="689"/>
      <c r="BF23" s="681"/>
      <c r="BG23" s="588" t="s">
        <v>224</v>
      </c>
      <c r="BH23" s="589"/>
      <c r="BI23" s="589"/>
      <c r="BJ23" s="589"/>
      <c r="BK23" s="589"/>
      <c r="BL23" s="589"/>
      <c r="BM23" s="589"/>
      <c r="BN23" s="590"/>
      <c r="BO23" s="641" t="s">
        <v>224</v>
      </c>
      <c r="BP23" s="641"/>
      <c r="BQ23" s="641"/>
      <c r="BR23" s="641"/>
      <c r="BS23" s="594" t="s">
        <v>224</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269</v>
      </c>
      <c r="CS23" s="694"/>
      <c r="CT23" s="694"/>
      <c r="CU23" s="694"/>
      <c r="CV23" s="694"/>
      <c r="CW23" s="694"/>
      <c r="CX23" s="694"/>
      <c r="CY23" s="695"/>
      <c r="CZ23" s="693" t="s">
        <v>270</v>
      </c>
      <c r="DA23" s="694"/>
      <c r="DB23" s="694"/>
      <c r="DC23" s="695"/>
      <c r="DD23" s="693" t="s">
        <v>271</v>
      </c>
      <c r="DE23" s="694"/>
      <c r="DF23" s="694"/>
      <c r="DG23" s="694"/>
      <c r="DH23" s="694"/>
      <c r="DI23" s="694"/>
      <c r="DJ23" s="694"/>
      <c r="DK23" s="695"/>
      <c r="DL23" s="696" t="s">
        <v>272</v>
      </c>
      <c r="DM23" s="697"/>
      <c r="DN23" s="697"/>
      <c r="DO23" s="697"/>
      <c r="DP23" s="697"/>
      <c r="DQ23" s="697"/>
      <c r="DR23" s="697"/>
      <c r="DS23" s="697"/>
      <c r="DT23" s="697"/>
      <c r="DU23" s="697"/>
      <c r="DV23" s="698"/>
      <c r="DW23" s="693" t="s">
        <v>273</v>
      </c>
      <c r="DX23" s="694"/>
      <c r="DY23" s="694"/>
      <c r="DZ23" s="694"/>
      <c r="EA23" s="694"/>
      <c r="EB23" s="694"/>
      <c r="EC23" s="695"/>
    </row>
    <row r="24" spans="2:133" ht="11.25" customHeight="1">
      <c r="B24" s="585" t="s">
        <v>274</v>
      </c>
      <c r="C24" s="586"/>
      <c r="D24" s="586"/>
      <c r="E24" s="586"/>
      <c r="F24" s="586"/>
      <c r="G24" s="586"/>
      <c r="H24" s="586"/>
      <c r="I24" s="586"/>
      <c r="J24" s="586"/>
      <c r="K24" s="586"/>
      <c r="L24" s="586"/>
      <c r="M24" s="586"/>
      <c r="N24" s="586"/>
      <c r="O24" s="586"/>
      <c r="P24" s="586"/>
      <c r="Q24" s="587"/>
      <c r="R24" s="588">
        <v>80413</v>
      </c>
      <c r="S24" s="589"/>
      <c r="T24" s="589"/>
      <c r="U24" s="589"/>
      <c r="V24" s="589"/>
      <c r="W24" s="589"/>
      <c r="X24" s="589"/>
      <c r="Y24" s="590"/>
      <c r="Z24" s="641">
        <v>0.6</v>
      </c>
      <c r="AA24" s="641"/>
      <c r="AB24" s="641"/>
      <c r="AC24" s="641"/>
      <c r="AD24" s="642" t="s">
        <v>224</v>
      </c>
      <c r="AE24" s="642"/>
      <c r="AF24" s="642"/>
      <c r="AG24" s="642"/>
      <c r="AH24" s="642"/>
      <c r="AI24" s="642"/>
      <c r="AJ24" s="642"/>
      <c r="AK24" s="642"/>
      <c r="AL24" s="611" t="s">
        <v>224</v>
      </c>
      <c r="AM24" s="643"/>
      <c r="AN24" s="643"/>
      <c r="AO24" s="644"/>
      <c r="AP24" s="679" t="s">
        <v>275</v>
      </c>
      <c r="AQ24" s="689"/>
      <c r="AR24" s="689"/>
      <c r="AS24" s="689"/>
      <c r="AT24" s="689"/>
      <c r="AU24" s="689"/>
      <c r="AV24" s="689"/>
      <c r="AW24" s="689"/>
      <c r="AX24" s="689"/>
      <c r="AY24" s="689"/>
      <c r="AZ24" s="689"/>
      <c r="BA24" s="689"/>
      <c r="BB24" s="689"/>
      <c r="BC24" s="689"/>
      <c r="BD24" s="689"/>
      <c r="BE24" s="689"/>
      <c r="BF24" s="681"/>
      <c r="BG24" s="588" t="s">
        <v>224</v>
      </c>
      <c r="BH24" s="589"/>
      <c r="BI24" s="589"/>
      <c r="BJ24" s="589"/>
      <c r="BK24" s="589"/>
      <c r="BL24" s="589"/>
      <c r="BM24" s="589"/>
      <c r="BN24" s="590"/>
      <c r="BO24" s="641" t="s">
        <v>224</v>
      </c>
      <c r="BP24" s="641"/>
      <c r="BQ24" s="641"/>
      <c r="BR24" s="641"/>
      <c r="BS24" s="594" t="s">
        <v>224</v>
      </c>
      <c r="BT24" s="589"/>
      <c r="BU24" s="589"/>
      <c r="BV24" s="589"/>
      <c r="BW24" s="589"/>
      <c r="BX24" s="589"/>
      <c r="BY24" s="589"/>
      <c r="BZ24" s="589"/>
      <c r="CA24" s="589"/>
      <c r="CB24" s="624"/>
      <c r="CD24" s="645" t="s">
        <v>276</v>
      </c>
      <c r="CE24" s="646"/>
      <c r="CF24" s="646"/>
      <c r="CG24" s="646"/>
      <c r="CH24" s="646"/>
      <c r="CI24" s="646"/>
      <c r="CJ24" s="646"/>
      <c r="CK24" s="646"/>
      <c r="CL24" s="646"/>
      <c r="CM24" s="646"/>
      <c r="CN24" s="646"/>
      <c r="CO24" s="646"/>
      <c r="CP24" s="646"/>
      <c r="CQ24" s="647"/>
      <c r="CR24" s="638">
        <v>5594527</v>
      </c>
      <c r="CS24" s="639"/>
      <c r="CT24" s="639"/>
      <c r="CU24" s="639"/>
      <c r="CV24" s="639"/>
      <c r="CW24" s="639"/>
      <c r="CX24" s="639"/>
      <c r="CY24" s="686"/>
      <c r="CZ24" s="690">
        <v>43</v>
      </c>
      <c r="DA24" s="691"/>
      <c r="DB24" s="691"/>
      <c r="DC24" s="692"/>
      <c r="DD24" s="685">
        <v>4059166</v>
      </c>
      <c r="DE24" s="639"/>
      <c r="DF24" s="639"/>
      <c r="DG24" s="639"/>
      <c r="DH24" s="639"/>
      <c r="DI24" s="639"/>
      <c r="DJ24" s="639"/>
      <c r="DK24" s="686"/>
      <c r="DL24" s="685">
        <v>3347441</v>
      </c>
      <c r="DM24" s="639"/>
      <c r="DN24" s="639"/>
      <c r="DO24" s="639"/>
      <c r="DP24" s="639"/>
      <c r="DQ24" s="639"/>
      <c r="DR24" s="639"/>
      <c r="DS24" s="639"/>
      <c r="DT24" s="639"/>
      <c r="DU24" s="639"/>
      <c r="DV24" s="686"/>
      <c r="DW24" s="687">
        <v>50.9</v>
      </c>
      <c r="DX24" s="656"/>
      <c r="DY24" s="656"/>
      <c r="DZ24" s="656"/>
      <c r="EA24" s="656"/>
      <c r="EB24" s="656"/>
      <c r="EC24" s="688"/>
    </row>
    <row r="25" spans="2:133" ht="11.25" customHeight="1">
      <c r="B25" s="585" t="s">
        <v>277</v>
      </c>
      <c r="C25" s="586"/>
      <c r="D25" s="586"/>
      <c r="E25" s="586"/>
      <c r="F25" s="586"/>
      <c r="G25" s="586"/>
      <c r="H25" s="586"/>
      <c r="I25" s="586"/>
      <c r="J25" s="586"/>
      <c r="K25" s="586"/>
      <c r="L25" s="586"/>
      <c r="M25" s="586"/>
      <c r="N25" s="586"/>
      <c r="O25" s="586"/>
      <c r="P25" s="586"/>
      <c r="Q25" s="587"/>
      <c r="R25" s="588">
        <v>1904687</v>
      </c>
      <c r="S25" s="589"/>
      <c r="T25" s="589"/>
      <c r="U25" s="589"/>
      <c r="V25" s="589"/>
      <c r="W25" s="589"/>
      <c r="X25" s="589"/>
      <c r="Y25" s="590"/>
      <c r="Z25" s="641">
        <v>14</v>
      </c>
      <c r="AA25" s="641"/>
      <c r="AB25" s="641"/>
      <c r="AC25" s="641"/>
      <c r="AD25" s="642" t="s">
        <v>224</v>
      </c>
      <c r="AE25" s="642"/>
      <c r="AF25" s="642"/>
      <c r="AG25" s="642"/>
      <c r="AH25" s="642"/>
      <c r="AI25" s="642"/>
      <c r="AJ25" s="642"/>
      <c r="AK25" s="642"/>
      <c r="AL25" s="611" t="s">
        <v>224</v>
      </c>
      <c r="AM25" s="643"/>
      <c r="AN25" s="643"/>
      <c r="AO25" s="644"/>
      <c r="AP25" s="679" t="s">
        <v>278</v>
      </c>
      <c r="AQ25" s="689"/>
      <c r="AR25" s="689"/>
      <c r="AS25" s="689"/>
      <c r="AT25" s="689"/>
      <c r="AU25" s="689"/>
      <c r="AV25" s="689"/>
      <c r="AW25" s="689"/>
      <c r="AX25" s="689"/>
      <c r="AY25" s="689"/>
      <c r="AZ25" s="689"/>
      <c r="BA25" s="689"/>
      <c r="BB25" s="689"/>
      <c r="BC25" s="689"/>
      <c r="BD25" s="689"/>
      <c r="BE25" s="689"/>
      <c r="BF25" s="681"/>
      <c r="BG25" s="588" t="s">
        <v>224</v>
      </c>
      <c r="BH25" s="589"/>
      <c r="BI25" s="589"/>
      <c r="BJ25" s="589"/>
      <c r="BK25" s="589"/>
      <c r="BL25" s="589"/>
      <c r="BM25" s="589"/>
      <c r="BN25" s="590"/>
      <c r="BO25" s="641" t="s">
        <v>224</v>
      </c>
      <c r="BP25" s="641"/>
      <c r="BQ25" s="641"/>
      <c r="BR25" s="641"/>
      <c r="BS25" s="594" t="s">
        <v>224</v>
      </c>
      <c r="BT25" s="589"/>
      <c r="BU25" s="589"/>
      <c r="BV25" s="589"/>
      <c r="BW25" s="589"/>
      <c r="BX25" s="589"/>
      <c r="BY25" s="589"/>
      <c r="BZ25" s="589"/>
      <c r="CA25" s="589"/>
      <c r="CB25" s="624"/>
      <c r="CD25" s="625" t="s">
        <v>279</v>
      </c>
      <c r="CE25" s="622"/>
      <c r="CF25" s="622"/>
      <c r="CG25" s="622"/>
      <c r="CH25" s="622"/>
      <c r="CI25" s="622"/>
      <c r="CJ25" s="622"/>
      <c r="CK25" s="622"/>
      <c r="CL25" s="622"/>
      <c r="CM25" s="622"/>
      <c r="CN25" s="622"/>
      <c r="CO25" s="622"/>
      <c r="CP25" s="622"/>
      <c r="CQ25" s="623"/>
      <c r="CR25" s="588">
        <v>2483501</v>
      </c>
      <c r="CS25" s="607"/>
      <c r="CT25" s="607"/>
      <c r="CU25" s="607"/>
      <c r="CV25" s="607"/>
      <c r="CW25" s="607"/>
      <c r="CX25" s="607"/>
      <c r="CY25" s="608"/>
      <c r="CZ25" s="591">
        <v>19.100000000000001</v>
      </c>
      <c r="DA25" s="609"/>
      <c r="DB25" s="609"/>
      <c r="DC25" s="610"/>
      <c r="DD25" s="594">
        <v>1941009</v>
      </c>
      <c r="DE25" s="607"/>
      <c r="DF25" s="607"/>
      <c r="DG25" s="607"/>
      <c r="DH25" s="607"/>
      <c r="DI25" s="607"/>
      <c r="DJ25" s="607"/>
      <c r="DK25" s="608"/>
      <c r="DL25" s="594">
        <v>1839952</v>
      </c>
      <c r="DM25" s="607"/>
      <c r="DN25" s="607"/>
      <c r="DO25" s="607"/>
      <c r="DP25" s="607"/>
      <c r="DQ25" s="607"/>
      <c r="DR25" s="607"/>
      <c r="DS25" s="607"/>
      <c r="DT25" s="607"/>
      <c r="DU25" s="607"/>
      <c r="DV25" s="608"/>
      <c r="DW25" s="611">
        <v>28</v>
      </c>
      <c r="DX25" s="612"/>
      <c r="DY25" s="612"/>
      <c r="DZ25" s="612"/>
      <c r="EA25" s="612"/>
      <c r="EB25" s="612"/>
      <c r="EC25" s="613"/>
    </row>
    <row r="26" spans="2:133" ht="11.25" customHeight="1">
      <c r="B26" s="682" t="s">
        <v>280</v>
      </c>
      <c r="C26" s="683"/>
      <c r="D26" s="683"/>
      <c r="E26" s="683"/>
      <c r="F26" s="683"/>
      <c r="G26" s="683"/>
      <c r="H26" s="683"/>
      <c r="I26" s="683"/>
      <c r="J26" s="683"/>
      <c r="K26" s="683"/>
      <c r="L26" s="683"/>
      <c r="M26" s="683"/>
      <c r="N26" s="683"/>
      <c r="O26" s="683"/>
      <c r="P26" s="683"/>
      <c r="Q26" s="684"/>
      <c r="R26" s="588" t="s">
        <v>224</v>
      </c>
      <c r="S26" s="589"/>
      <c r="T26" s="589"/>
      <c r="U26" s="589"/>
      <c r="V26" s="589"/>
      <c r="W26" s="589"/>
      <c r="X26" s="589"/>
      <c r="Y26" s="590"/>
      <c r="Z26" s="641" t="s">
        <v>224</v>
      </c>
      <c r="AA26" s="641"/>
      <c r="AB26" s="641"/>
      <c r="AC26" s="641"/>
      <c r="AD26" s="642" t="s">
        <v>224</v>
      </c>
      <c r="AE26" s="642"/>
      <c r="AF26" s="642"/>
      <c r="AG26" s="642"/>
      <c r="AH26" s="642"/>
      <c r="AI26" s="642"/>
      <c r="AJ26" s="642"/>
      <c r="AK26" s="642"/>
      <c r="AL26" s="611" t="s">
        <v>224</v>
      </c>
      <c r="AM26" s="643"/>
      <c r="AN26" s="643"/>
      <c r="AO26" s="644"/>
      <c r="AP26" s="679" t="s">
        <v>281</v>
      </c>
      <c r="AQ26" s="680"/>
      <c r="AR26" s="680"/>
      <c r="AS26" s="680"/>
      <c r="AT26" s="680"/>
      <c r="AU26" s="680"/>
      <c r="AV26" s="680"/>
      <c r="AW26" s="680"/>
      <c r="AX26" s="680"/>
      <c r="AY26" s="680"/>
      <c r="AZ26" s="680"/>
      <c r="BA26" s="680"/>
      <c r="BB26" s="680"/>
      <c r="BC26" s="680"/>
      <c r="BD26" s="680"/>
      <c r="BE26" s="680"/>
      <c r="BF26" s="681"/>
      <c r="BG26" s="588" t="s">
        <v>224</v>
      </c>
      <c r="BH26" s="589"/>
      <c r="BI26" s="589"/>
      <c r="BJ26" s="589"/>
      <c r="BK26" s="589"/>
      <c r="BL26" s="589"/>
      <c r="BM26" s="589"/>
      <c r="BN26" s="590"/>
      <c r="BO26" s="641" t="s">
        <v>224</v>
      </c>
      <c r="BP26" s="641"/>
      <c r="BQ26" s="641"/>
      <c r="BR26" s="641"/>
      <c r="BS26" s="594" t="s">
        <v>224</v>
      </c>
      <c r="BT26" s="589"/>
      <c r="BU26" s="589"/>
      <c r="BV26" s="589"/>
      <c r="BW26" s="589"/>
      <c r="BX26" s="589"/>
      <c r="BY26" s="589"/>
      <c r="BZ26" s="589"/>
      <c r="CA26" s="589"/>
      <c r="CB26" s="624"/>
      <c r="CD26" s="625" t="s">
        <v>282</v>
      </c>
      <c r="CE26" s="622"/>
      <c r="CF26" s="622"/>
      <c r="CG26" s="622"/>
      <c r="CH26" s="622"/>
      <c r="CI26" s="622"/>
      <c r="CJ26" s="622"/>
      <c r="CK26" s="622"/>
      <c r="CL26" s="622"/>
      <c r="CM26" s="622"/>
      <c r="CN26" s="622"/>
      <c r="CO26" s="622"/>
      <c r="CP26" s="622"/>
      <c r="CQ26" s="623"/>
      <c r="CR26" s="588">
        <v>1765089</v>
      </c>
      <c r="CS26" s="589"/>
      <c r="CT26" s="589"/>
      <c r="CU26" s="589"/>
      <c r="CV26" s="589"/>
      <c r="CW26" s="589"/>
      <c r="CX26" s="589"/>
      <c r="CY26" s="590"/>
      <c r="CZ26" s="591">
        <v>13.6</v>
      </c>
      <c r="DA26" s="609"/>
      <c r="DB26" s="609"/>
      <c r="DC26" s="610"/>
      <c r="DD26" s="594">
        <v>1234287</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c r="B27" s="585" t="s">
        <v>283</v>
      </c>
      <c r="C27" s="586"/>
      <c r="D27" s="586"/>
      <c r="E27" s="586"/>
      <c r="F27" s="586"/>
      <c r="G27" s="586"/>
      <c r="H27" s="586"/>
      <c r="I27" s="586"/>
      <c r="J27" s="586"/>
      <c r="K27" s="586"/>
      <c r="L27" s="586"/>
      <c r="M27" s="586"/>
      <c r="N27" s="586"/>
      <c r="O27" s="586"/>
      <c r="P27" s="586"/>
      <c r="Q27" s="587"/>
      <c r="R27" s="588">
        <v>1154847</v>
      </c>
      <c r="S27" s="589"/>
      <c r="T27" s="589"/>
      <c r="U27" s="589"/>
      <c r="V27" s="589"/>
      <c r="W27" s="589"/>
      <c r="X27" s="589"/>
      <c r="Y27" s="590"/>
      <c r="Z27" s="641">
        <v>8.5</v>
      </c>
      <c r="AA27" s="641"/>
      <c r="AB27" s="641"/>
      <c r="AC27" s="641"/>
      <c r="AD27" s="642" t="s">
        <v>224</v>
      </c>
      <c r="AE27" s="642"/>
      <c r="AF27" s="642"/>
      <c r="AG27" s="642"/>
      <c r="AH27" s="642"/>
      <c r="AI27" s="642"/>
      <c r="AJ27" s="642"/>
      <c r="AK27" s="642"/>
      <c r="AL27" s="611" t="s">
        <v>224</v>
      </c>
      <c r="AM27" s="643"/>
      <c r="AN27" s="643"/>
      <c r="AO27" s="644"/>
      <c r="AP27" s="585" t="s">
        <v>284</v>
      </c>
      <c r="AQ27" s="586"/>
      <c r="AR27" s="586"/>
      <c r="AS27" s="586"/>
      <c r="AT27" s="586"/>
      <c r="AU27" s="586"/>
      <c r="AV27" s="586"/>
      <c r="AW27" s="586"/>
      <c r="AX27" s="586"/>
      <c r="AY27" s="586"/>
      <c r="AZ27" s="586"/>
      <c r="BA27" s="586"/>
      <c r="BB27" s="586"/>
      <c r="BC27" s="586"/>
      <c r="BD27" s="586"/>
      <c r="BE27" s="586"/>
      <c r="BF27" s="587"/>
      <c r="BG27" s="588">
        <v>1722196</v>
      </c>
      <c r="BH27" s="589"/>
      <c r="BI27" s="589"/>
      <c r="BJ27" s="589"/>
      <c r="BK27" s="589"/>
      <c r="BL27" s="589"/>
      <c r="BM27" s="589"/>
      <c r="BN27" s="590"/>
      <c r="BO27" s="641">
        <v>100</v>
      </c>
      <c r="BP27" s="641"/>
      <c r="BQ27" s="641"/>
      <c r="BR27" s="641"/>
      <c r="BS27" s="594" t="s">
        <v>224</v>
      </c>
      <c r="BT27" s="589"/>
      <c r="BU27" s="589"/>
      <c r="BV27" s="589"/>
      <c r="BW27" s="589"/>
      <c r="BX27" s="589"/>
      <c r="BY27" s="589"/>
      <c r="BZ27" s="589"/>
      <c r="CA27" s="589"/>
      <c r="CB27" s="624"/>
      <c r="CD27" s="625" t="s">
        <v>285</v>
      </c>
      <c r="CE27" s="622"/>
      <c r="CF27" s="622"/>
      <c r="CG27" s="622"/>
      <c r="CH27" s="622"/>
      <c r="CI27" s="622"/>
      <c r="CJ27" s="622"/>
      <c r="CK27" s="622"/>
      <c r="CL27" s="622"/>
      <c r="CM27" s="622"/>
      <c r="CN27" s="622"/>
      <c r="CO27" s="622"/>
      <c r="CP27" s="622"/>
      <c r="CQ27" s="623"/>
      <c r="CR27" s="588">
        <v>1394358</v>
      </c>
      <c r="CS27" s="607"/>
      <c r="CT27" s="607"/>
      <c r="CU27" s="607"/>
      <c r="CV27" s="607"/>
      <c r="CW27" s="607"/>
      <c r="CX27" s="607"/>
      <c r="CY27" s="608"/>
      <c r="CZ27" s="591">
        <v>10.7</v>
      </c>
      <c r="DA27" s="609"/>
      <c r="DB27" s="609"/>
      <c r="DC27" s="610"/>
      <c r="DD27" s="594">
        <v>413432</v>
      </c>
      <c r="DE27" s="607"/>
      <c r="DF27" s="607"/>
      <c r="DG27" s="607"/>
      <c r="DH27" s="607"/>
      <c r="DI27" s="607"/>
      <c r="DJ27" s="607"/>
      <c r="DK27" s="608"/>
      <c r="DL27" s="594">
        <v>399752</v>
      </c>
      <c r="DM27" s="607"/>
      <c r="DN27" s="607"/>
      <c r="DO27" s="607"/>
      <c r="DP27" s="607"/>
      <c r="DQ27" s="607"/>
      <c r="DR27" s="607"/>
      <c r="DS27" s="607"/>
      <c r="DT27" s="607"/>
      <c r="DU27" s="607"/>
      <c r="DV27" s="608"/>
      <c r="DW27" s="611">
        <v>6.1</v>
      </c>
      <c r="DX27" s="612"/>
      <c r="DY27" s="612"/>
      <c r="DZ27" s="612"/>
      <c r="EA27" s="612"/>
      <c r="EB27" s="612"/>
      <c r="EC27" s="613"/>
    </row>
    <row r="28" spans="2:133" ht="11.25" customHeight="1">
      <c r="B28" s="585" t="s">
        <v>286</v>
      </c>
      <c r="C28" s="586"/>
      <c r="D28" s="586"/>
      <c r="E28" s="586"/>
      <c r="F28" s="586"/>
      <c r="G28" s="586"/>
      <c r="H28" s="586"/>
      <c r="I28" s="586"/>
      <c r="J28" s="586"/>
      <c r="K28" s="586"/>
      <c r="L28" s="586"/>
      <c r="M28" s="586"/>
      <c r="N28" s="586"/>
      <c r="O28" s="586"/>
      <c r="P28" s="586"/>
      <c r="Q28" s="587"/>
      <c r="R28" s="588">
        <v>19491</v>
      </c>
      <c r="S28" s="589"/>
      <c r="T28" s="589"/>
      <c r="U28" s="589"/>
      <c r="V28" s="589"/>
      <c r="W28" s="589"/>
      <c r="X28" s="589"/>
      <c r="Y28" s="590"/>
      <c r="Z28" s="641">
        <v>0.1</v>
      </c>
      <c r="AA28" s="641"/>
      <c r="AB28" s="641"/>
      <c r="AC28" s="641"/>
      <c r="AD28" s="642">
        <v>9626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287</v>
      </c>
      <c r="CE28" s="622"/>
      <c r="CF28" s="622"/>
      <c r="CG28" s="622"/>
      <c r="CH28" s="622"/>
      <c r="CI28" s="622"/>
      <c r="CJ28" s="622"/>
      <c r="CK28" s="622"/>
      <c r="CL28" s="622"/>
      <c r="CM28" s="622"/>
      <c r="CN28" s="622"/>
      <c r="CO28" s="622"/>
      <c r="CP28" s="622"/>
      <c r="CQ28" s="623"/>
      <c r="CR28" s="588">
        <v>1716668</v>
      </c>
      <c r="CS28" s="589"/>
      <c r="CT28" s="589"/>
      <c r="CU28" s="589"/>
      <c r="CV28" s="589"/>
      <c r="CW28" s="589"/>
      <c r="CX28" s="589"/>
      <c r="CY28" s="590"/>
      <c r="CZ28" s="591">
        <v>13.2</v>
      </c>
      <c r="DA28" s="609"/>
      <c r="DB28" s="609"/>
      <c r="DC28" s="610"/>
      <c r="DD28" s="594">
        <v>1704725</v>
      </c>
      <c r="DE28" s="589"/>
      <c r="DF28" s="589"/>
      <c r="DG28" s="589"/>
      <c r="DH28" s="589"/>
      <c r="DI28" s="589"/>
      <c r="DJ28" s="589"/>
      <c r="DK28" s="590"/>
      <c r="DL28" s="594">
        <v>1107737</v>
      </c>
      <c r="DM28" s="589"/>
      <c r="DN28" s="589"/>
      <c r="DO28" s="589"/>
      <c r="DP28" s="589"/>
      <c r="DQ28" s="589"/>
      <c r="DR28" s="589"/>
      <c r="DS28" s="589"/>
      <c r="DT28" s="589"/>
      <c r="DU28" s="589"/>
      <c r="DV28" s="590"/>
      <c r="DW28" s="611">
        <v>16.899999999999999</v>
      </c>
      <c r="DX28" s="612"/>
      <c r="DY28" s="612"/>
      <c r="DZ28" s="612"/>
      <c r="EA28" s="612"/>
      <c r="EB28" s="612"/>
      <c r="EC28" s="613"/>
    </row>
    <row r="29" spans="2:133" ht="11.25" customHeight="1">
      <c r="B29" s="585" t="s">
        <v>288</v>
      </c>
      <c r="C29" s="586"/>
      <c r="D29" s="586"/>
      <c r="E29" s="586"/>
      <c r="F29" s="586"/>
      <c r="G29" s="586"/>
      <c r="H29" s="586"/>
      <c r="I29" s="586"/>
      <c r="J29" s="586"/>
      <c r="K29" s="586"/>
      <c r="L29" s="586"/>
      <c r="M29" s="586"/>
      <c r="N29" s="586"/>
      <c r="O29" s="586"/>
      <c r="P29" s="586"/>
      <c r="Q29" s="587"/>
      <c r="R29" s="588">
        <v>19424</v>
      </c>
      <c r="S29" s="589"/>
      <c r="T29" s="589"/>
      <c r="U29" s="589"/>
      <c r="V29" s="589"/>
      <c r="W29" s="589"/>
      <c r="X29" s="589"/>
      <c r="Y29" s="590"/>
      <c r="Z29" s="641">
        <v>0.1</v>
      </c>
      <c r="AA29" s="641"/>
      <c r="AB29" s="641"/>
      <c r="AC29" s="641"/>
      <c r="AD29" s="642" t="s">
        <v>224</v>
      </c>
      <c r="AE29" s="642"/>
      <c r="AF29" s="642"/>
      <c r="AG29" s="642"/>
      <c r="AH29" s="642"/>
      <c r="AI29" s="642"/>
      <c r="AJ29" s="642"/>
      <c r="AK29" s="642"/>
      <c r="AL29" s="611" t="s">
        <v>224</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289</v>
      </c>
      <c r="BH29" s="664"/>
      <c r="BI29" s="664"/>
      <c r="BJ29" s="664"/>
      <c r="BK29" s="664"/>
      <c r="BL29" s="664"/>
      <c r="BM29" s="664"/>
      <c r="BN29" s="664"/>
      <c r="BO29" s="664"/>
      <c r="BP29" s="664"/>
      <c r="BQ29" s="665"/>
      <c r="BR29" s="648" t="s">
        <v>290</v>
      </c>
      <c r="BS29" s="664"/>
      <c r="BT29" s="664"/>
      <c r="BU29" s="664"/>
      <c r="BV29" s="664"/>
      <c r="BW29" s="664"/>
      <c r="BX29" s="664"/>
      <c r="BY29" s="664"/>
      <c r="BZ29" s="664"/>
      <c r="CA29" s="664"/>
      <c r="CB29" s="665"/>
      <c r="CD29" s="658" t="s">
        <v>291</v>
      </c>
      <c r="CE29" s="659"/>
      <c r="CF29" s="625" t="s">
        <v>292</v>
      </c>
      <c r="CG29" s="622"/>
      <c r="CH29" s="622"/>
      <c r="CI29" s="622"/>
      <c r="CJ29" s="622"/>
      <c r="CK29" s="622"/>
      <c r="CL29" s="622"/>
      <c r="CM29" s="622"/>
      <c r="CN29" s="622"/>
      <c r="CO29" s="622"/>
      <c r="CP29" s="622"/>
      <c r="CQ29" s="623"/>
      <c r="CR29" s="588">
        <v>1716668</v>
      </c>
      <c r="CS29" s="607"/>
      <c r="CT29" s="607"/>
      <c r="CU29" s="607"/>
      <c r="CV29" s="607"/>
      <c r="CW29" s="607"/>
      <c r="CX29" s="607"/>
      <c r="CY29" s="608"/>
      <c r="CZ29" s="591">
        <v>13.2</v>
      </c>
      <c r="DA29" s="609"/>
      <c r="DB29" s="609"/>
      <c r="DC29" s="610"/>
      <c r="DD29" s="594">
        <v>1704725</v>
      </c>
      <c r="DE29" s="607"/>
      <c r="DF29" s="607"/>
      <c r="DG29" s="607"/>
      <c r="DH29" s="607"/>
      <c r="DI29" s="607"/>
      <c r="DJ29" s="607"/>
      <c r="DK29" s="608"/>
      <c r="DL29" s="594">
        <v>1107737</v>
      </c>
      <c r="DM29" s="607"/>
      <c r="DN29" s="607"/>
      <c r="DO29" s="607"/>
      <c r="DP29" s="607"/>
      <c r="DQ29" s="607"/>
      <c r="DR29" s="607"/>
      <c r="DS29" s="607"/>
      <c r="DT29" s="607"/>
      <c r="DU29" s="607"/>
      <c r="DV29" s="608"/>
      <c r="DW29" s="611">
        <v>16.899999999999999</v>
      </c>
      <c r="DX29" s="612"/>
      <c r="DY29" s="612"/>
      <c r="DZ29" s="612"/>
      <c r="EA29" s="612"/>
      <c r="EB29" s="612"/>
      <c r="EC29" s="613"/>
    </row>
    <row r="30" spans="2:133" ht="11.25" customHeight="1">
      <c r="B30" s="585" t="s">
        <v>293</v>
      </c>
      <c r="C30" s="586"/>
      <c r="D30" s="586"/>
      <c r="E30" s="586"/>
      <c r="F30" s="586"/>
      <c r="G30" s="586"/>
      <c r="H30" s="586"/>
      <c r="I30" s="586"/>
      <c r="J30" s="586"/>
      <c r="K30" s="586"/>
      <c r="L30" s="586"/>
      <c r="M30" s="586"/>
      <c r="N30" s="586"/>
      <c r="O30" s="586"/>
      <c r="P30" s="586"/>
      <c r="Q30" s="587"/>
      <c r="R30" s="588">
        <v>422215</v>
      </c>
      <c r="S30" s="589"/>
      <c r="T30" s="589"/>
      <c r="U30" s="589"/>
      <c r="V30" s="589"/>
      <c r="W30" s="589"/>
      <c r="X30" s="589"/>
      <c r="Y30" s="590"/>
      <c r="Z30" s="641">
        <v>3.1</v>
      </c>
      <c r="AA30" s="641"/>
      <c r="AB30" s="641"/>
      <c r="AC30" s="641"/>
      <c r="AD30" s="642" t="s">
        <v>224</v>
      </c>
      <c r="AE30" s="642"/>
      <c r="AF30" s="642"/>
      <c r="AG30" s="642"/>
      <c r="AH30" s="642"/>
      <c r="AI30" s="642"/>
      <c r="AJ30" s="642"/>
      <c r="AK30" s="642"/>
      <c r="AL30" s="611" t="s">
        <v>224</v>
      </c>
      <c r="AM30" s="643"/>
      <c r="AN30" s="643"/>
      <c r="AO30" s="644"/>
      <c r="AP30" s="666" t="s">
        <v>294</v>
      </c>
      <c r="AQ30" s="667"/>
      <c r="AR30" s="667"/>
      <c r="AS30" s="667"/>
      <c r="AT30" s="672" t="s">
        <v>295</v>
      </c>
      <c r="AU30" s="182"/>
      <c r="AV30" s="182"/>
      <c r="AW30" s="182"/>
      <c r="AX30" s="675" t="s">
        <v>172</v>
      </c>
      <c r="AY30" s="676"/>
      <c r="AZ30" s="676"/>
      <c r="BA30" s="676"/>
      <c r="BB30" s="676"/>
      <c r="BC30" s="676"/>
      <c r="BD30" s="676"/>
      <c r="BE30" s="676"/>
      <c r="BF30" s="677"/>
      <c r="BG30" s="654">
        <v>98.8</v>
      </c>
      <c r="BH30" s="655"/>
      <c r="BI30" s="655"/>
      <c r="BJ30" s="655"/>
      <c r="BK30" s="655"/>
      <c r="BL30" s="655"/>
      <c r="BM30" s="656">
        <v>93.2</v>
      </c>
      <c r="BN30" s="655"/>
      <c r="BO30" s="655"/>
      <c r="BP30" s="655"/>
      <c r="BQ30" s="657"/>
      <c r="BR30" s="654">
        <v>97.8</v>
      </c>
      <c r="BS30" s="655"/>
      <c r="BT30" s="655"/>
      <c r="BU30" s="655"/>
      <c r="BV30" s="655"/>
      <c r="BW30" s="655"/>
      <c r="BX30" s="656">
        <v>91.2</v>
      </c>
      <c r="BY30" s="655"/>
      <c r="BZ30" s="655"/>
      <c r="CA30" s="655"/>
      <c r="CB30" s="657"/>
      <c r="CD30" s="660"/>
      <c r="CE30" s="661"/>
      <c r="CF30" s="625" t="s">
        <v>296</v>
      </c>
      <c r="CG30" s="622"/>
      <c r="CH30" s="622"/>
      <c r="CI30" s="622"/>
      <c r="CJ30" s="622"/>
      <c r="CK30" s="622"/>
      <c r="CL30" s="622"/>
      <c r="CM30" s="622"/>
      <c r="CN30" s="622"/>
      <c r="CO30" s="622"/>
      <c r="CP30" s="622"/>
      <c r="CQ30" s="623"/>
      <c r="CR30" s="588">
        <v>1575773</v>
      </c>
      <c r="CS30" s="589"/>
      <c r="CT30" s="589"/>
      <c r="CU30" s="589"/>
      <c r="CV30" s="589"/>
      <c r="CW30" s="589"/>
      <c r="CX30" s="589"/>
      <c r="CY30" s="590"/>
      <c r="CZ30" s="591">
        <v>12.1</v>
      </c>
      <c r="DA30" s="609"/>
      <c r="DB30" s="609"/>
      <c r="DC30" s="610"/>
      <c r="DD30" s="594">
        <v>1564345</v>
      </c>
      <c r="DE30" s="589"/>
      <c r="DF30" s="589"/>
      <c r="DG30" s="589"/>
      <c r="DH30" s="589"/>
      <c r="DI30" s="589"/>
      <c r="DJ30" s="589"/>
      <c r="DK30" s="590"/>
      <c r="DL30" s="594">
        <v>967357</v>
      </c>
      <c r="DM30" s="589"/>
      <c r="DN30" s="589"/>
      <c r="DO30" s="589"/>
      <c r="DP30" s="589"/>
      <c r="DQ30" s="589"/>
      <c r="DR30" s="589"/>
      <c r="DS30" s="589"/>
      <c r="DT30" s="589"/>
      <c r="DU30" s="589"/>
      <c r="DV30" s="590"/>
      <c r="DW30" s="611">
        <v>14.7</v>
      </c>
      <c r="DX30" s="612"/>
      <c r="DY30" s="612"/>
      <c r="DZ30" s="612"/>
      <c r="EA30" s="612"/>
      <c r="EB30" s="612"/>
      <c r="EC30" s="613"/>
    </row>
    <row r="31" spans="2:133" ht="11.25" customHeight="1">
      <c r="B31" s="585" t="s">
        <v>297</v>
      </c>
      <c r="C31" s="586"/>
      <c r="D31" s="586"/>
      <c r="E31" s="586"/>
      <c r="F31" s="586"/>
      <c r="G31" s="586"/>
      <c r="H31" s="586"/>
      <c r="I31" s="586"/>
      <c r="J31" s="586"/>
      <c r="K31" s="586"/>
      <c r="L31" s="586"/>
      <c r="M31" s="586"/>
      <c r="N31" s="586"/>
      <c r="O31" s="586"/>
      <c r="P31" s="586"/>
      <c r="Q31" s="587"/>
      <c r="R31" s="588">
        <v>217095</v>
      </c>
      <c r="S31" s="589"/>
      <c r="T31" s="589"/>
      <c r="U31" s="589"/>
      <c r="V31" s="589"/>
      <c r="W31" s="589"/>
      <c r="X31" s="589"/>
      <c r="Y31" s="590"/>
      <c r="Z31" s="641">
        <v>1.6</v>
      </c>
      <c r="AA31" s="641"/>
      <c r="AB31" s="641"/>
      <c r="AC31" s="641"/>
      <c r="AD31" s="642" t="s">
        <v>224</v>
      </c>
      <c r="AE31" s="642"/>
      <c r="AF31" s="642"/>
      <c r="AG31" s="642"/>
      <c r="AH31" s="642"/>
      <c r="AI31" s="642"/>
      <c r="AJ31" s="642"/>
      <c r="AK31" s="642"/>
      <c r="AL31" s="611" t="s">
        <v>224</v>
      </c>
      <c r="AM31" s="643"/>
      <c r="AN31" s="643"/>
      <c r="AO31" s="644"/>
      <c r="AP31" s="668"/>
      <c r="AQ31" s="669"/>
      <c r="AR31" s="669"/>
      <c r="AS31" s="669"/>
      <c r="AT31" s="673"/>
      <c r="AU31" s="181" t="s">
        <v>298</v>
      </c>
      <c r="AV31" s="181"/>
      <c r="AW31" s="181"/>
      <c r="AX31" s="585" t="s">
        <v>299</v>
      </c>
      <c r="AY31" s="586"/>
      <c r="AZ31" s="586"/>
      <c r="BA31" s="586"/>
      <c r="BB31" s="586"/>
      <c r="BC31" s="586"/>
      <c r="BD31" s="586"/>
      <c r="BE31" s="586"/>
      <c r="BF31" s="587"/>
      <c r="BG31" s="652">
        <v>98.8</v>
      </c>
      <c r="BH31" s="607"/>
      <c r="BI31" s="607"/>
      <c r="BJ31" s="607"/>
      <c r="BK31" s="607"/>
      <c r="BL31" s="607"/>
      <c r="BM31" s="643">
        <v>94.1</v>
      </c>
      <c r="BN31" s="653"/>
      <c r="BO31" s="653"/>
      <c r="BP31" s="653"/>
      <c r="BQ31" s="617"/>
      <c r="BR31" s="652">
        <v>97.7</v>
      </c>
      <c r="BS31" s="607"/>
      <c r="BT31" s="607"/>
      <c r="BU31" s="607"/>
      <c r="BV31" s="607"/>
      <c r="BW31" s="607"/>
      <c r="BX31" s="643">
        <v>91.6</v>
      </c>
      <c r="BY31" s="653"/>
      <c r="BZ31" s="653"/>
      <c r="CA31" s="653"/>
      <c r="CB31" s="617"/>
      <c r="CD31" s="660"/>
      <c r="CE31" s="661"/>
      <c r="CF31" s="625" t="s">
        <v>300</v>
      </c>
      <c r="CG31" s="622"/>
      <c r="CH31" s="622"/>
      <c r="CI31" s="622"/>
      <c r="CJ31" s="622"/>
      <c r="CK31" s="622"/>
      <c r="CL31" s="622"/>
      <c r="CM31" s="622"/>
      <c r="CN31" s="622"/>
      <c r="CO31" s="622"/>
      <c r="CP31" s="622"/>
      <c r="CQ31" s="623"/>
      <c r="CR31" s="588">
        <v>140895</v>
      </c>
      <c r="CS31" s="607"/>
      <c r="CT31" s="607"/>
      <c r="CU31" s="607"/>
      <c r="CV31" s="607"/>
      <c r="CW31" s="607"/>
      <c r="CX31" s="607"/>
      <c r="CY31" s="608"/>
      <c r="CZ31" s="591">
        <v>1.1000000000000001</v>
      </c>
      <c r="DA31" s="609"/>
      <c r="DB31" s="609"/>
      <c r="DC31" s="610"/>
      <c r="DD31" s="594">
        <v>140380</v>
      </c>
      <c r="DE31" s="607"/>
      <c r="DF31" s="607"/>
      <c r="DG31" s="607"/>
      <c r="DH31" s="607"/>
      <c r="DI31" s="607"/>
      <c r="DJ31" s="607"/>
      <c r="DK31" s="608"/>
      <c r="DL31" s="594">
        <v>140380</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301</v>
      </c>
      <c r="C32" s="586"/>
      <c r="D32" s="586"/>
      <c r="E32" s="586"/>
      <c r="F32" s="586"/>
      <c r="G32" s="586"/>
      <c r="H32" s="586"/>
      <c r="I32" s="586"/>
      <c r="J32" s="586"/>
      <c r="K32" s="586"/>
      <c r="L32" s="586"/>
      <c r="M32" s="586"/>
      <c r="N32" s="586"/>
      <c r="O32" s="586"/>
      <c r="P32" s="586"/>
      <c r="Q32" s="587"/>
      <c r="R32" s="588">
        <v>325493</v>
      </c>
      <c r="S32" s="589"/>
      <c r="T32" s="589"/>
      <c r="U32" s="589"/>
      <c r="V32" s="589"/>
      <c r="W32" s="589"/>
      <c r="X32" s="589"/>
      <c r="Y32" s="590"/>
      <c r="Z32" s="641">
        <v>2.4</v>
      </c>
      <c r="AA32" s="641"/>
      <c r="AB32" s="641"/>
      <c r="AC32" s="641"/>
      <c r="AD32" s="642">
        <v>14213</v>
      </c>
      <c r="AE32" s="642"/>
      <c r="AF32" s="642"/>
      <c r="AG32" s="642"/>
      <c r="AH32" s="642"/>
      <c r="AI32" s="642"/>
      <c r="AJ32" s="642"/>
      <c r="AK32" s="642"/>
      <c r="AL32" s="611">
        <v>0.2</v>
      </c>
      <c r="AM32" s="643"/>
      <c r="AN32" s="643"/>
      <c r="AO32" s="644"/>
      <c r="AP32" s="670"/>
      <c r="AQ32" s="671"/>
      <c r="AR32" s="671"/>
      <c r="AS32" s="671"/>
      <c r="AT32" s="674"/>
      <c r="AU32" s="183"/>
      <c r="AV32" s="183"/>
      <c r="AW32" s="183"/>
      <c r="AX32" s="569" t="s">
        <v>302</v>
      </c>
      <c r="AY32" s="570"/>
      <c r="AZ32" s="570"/>
      <c r="BA32" s="570"/>
      <c r="BB32" s="570"/>
      <c r="BC32" s="570"/>
      <c r="BD32" s="570"/>
      <c r="BE32" s="570"/>
      <c r="BF32" s="571"/>
      <c r="BG32" s="651">
        <v>98.6</v>
      </c>
      <c r="BH32" s="573"/>
      <c r="BI32" s="573"/>
      <c r="BJ32" s="573"/>
      <c r="BK32" s="573"/>
      <c r="BL32" s="573"/>
      <c r="BM32" s="636">
        <v>91.5</v>
      </c>
      <c r="BN32" s="573"/>
      <c r="BO32" s="573"/>
      <c r="BP32" s="573"/>
      <c r="BQ32" s="630"/>
      <c r="BR32" s="651">
        <v>97.6</v>
      </c>
      <c r="BS32" s="573"/>
      <c r="BT32" s="573"/>
      <c r="BU32" s="573"/>
      <c r="BV32" s="573"/>
      <c r="BW32" s="573"/>
      <c r="BX32" s="636">
        <v>89.5</v>
      </c>
      <c r="BY32" s="573"/>
      <c r="BZ32" s="573"/>
      <c r="CA32" s="573"/>
      <c r="CB32" s="630"/>
      <c r="CD32" s="662"/>
      <c r="CE32" s="663"/>
      <c r="CF32" s="625" t="s">
        <v>303</v>
      </c>
      <c r="CG32" s="622"/>
      <c r="CH32" s="622"/>
      <c r="CI32" s="622"/>
      <c r="CJ32" s="622"/>
      <c r="CK32" s="622"/>
      <c r="CL32" s="622"/>
      <c r="CM32" s="622"/>
      <c r="CN32" s="622"/>
      <c r="CO32" s="622"/>
      <c r="CP32" s="622"/>
      <c r="CQ32" s="623"/>
      <c r="CR32" s="588" t="s">
        <v>224</v>
      </c>
      <c r="CS32" s="589"/>
      <c r="CT32" s="589"/>
      <c r="CU32" s="589"/>
      <c r="CV32" s="589"/>
      <c r="CW32" s="589"/>
      <c r="CX32" s="589"/>
      <c r="CY32" s="590"/>
      <c r="CZ32" s="591" t="s">
        <v>224</v>
      </c>
      <c r="DA32" s="609"/>
      <c r="DB32" s="609"/>
      <c r="DC32" s="610"/>
      <c r="DD32" s="594" t="s">
        <v>224</v>
      </c>
      <c r="DE32" s="589"/>
      <c r="DF32" s="589"/>
      <c r="DG32" s="589"/>
      <c r="DH32" s="589"/>
      <c r="DI32" s="589"/>
      <c r="DJ32" s="589"/>
      <c r="DK32" s="590"/>
      <c r="DL32" s="594" t="s">
        <v>224</v>
      </c>
      <c r="DM32" s="589"/>
      <c r="DN32" s="589"/>
      <c r="DO32" s="589"/>
      <c r="DP32" s="589"/>
      <c r="DQ32" s="589"/>
      <c r="DR32" s="589"/>
      <c r="DS32" s="589"/>
      <c r="DT32" s="589"/>
      <c r="DU32" s="589"/>
      <c r="DV32" s="590"/>
      <c r="DW32" s="611" t="s">
        <v>224</v>
      </c>
      <c r="DX32" s="612"/>
      <c r="DY32" s="612"/>
      <c r="DZ32" s="612"/>
      <c r="EA32" s="612"/>
      <c r="EB32" s="612"/>
      <c r="EC32" s="613"/>
    </row>
    <row r="33" spans="2:133" ht="11.25" customHeight="1">
      <c r="B33" s="585" t="s">
        <v>304</v>
      </c>
      <c r="C33" s="586"/>
      <c r="D33" s="586"/>
      <c r="E33" s="586"/>
      <c r="F33" s="586"/>
      <c r="G33" s="586"/>
      <c r="H33" s="586"/>
      <c r="I33" s="586"/>
      <c r="J33" s="586"/>
      <c r="K33" s="586"/>
      <c r="L33" s="586"/>
      <c r="M33" s="586"/>
      <c r="N33" s="586"/>
      <c r="O33" s="586"/>
      <c r="P33" s="586"/>
      <c r="Q33" s="587"/>
      <c r="R33" s="588">
        <v>1313300</v>
      </c>
      <c r="S33" s="589"/>
      <c r="T33" s="589"/>
      <c r="U33" s="589"/>
      <c r="V33" s="589"/>
      <c r="W33" s="589"/>
      <c r="X33" s="589"/>
      <c r="Y33" s="590"/>
      <c r="Z33" s="641">
        <v>9.6</v>
      </c>
      <c r="AA33" s="641"/>
      <c r="AB33" s="641"/>
      <c r="AC33" s="641"/>
      <c r="AD33" s="642" t="s">
        <v>224</v>
      </c>
      <c r="AE33" s="642"/>
      <c r="AF33" s="642"/>
      <c r="AG33" s="642"/>
      <c r="AH33" s="642"/>
      <c r="AI33" s="642"/>
      <c r="AJ33" s="642"/>
      <c r="AK33" s="642"/>
      <c r="AL33" s="611" t="s">
        <v>224</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305</v>
      </c>
      <c r="CE33" s="622"/>
      <c r="CF33" s="622"/>
      <c r="CG33" s="622"/>
      <c r="CH33" s="622"/>
      <c r="CI33" s="622"/>
      <c r="CJ33" s="622"/>
      <c r="CK33" s="622"/>
      <c r="CL33" s="622"/>
      <c r="CM33" s="622"/>
      <c r="CN33" s="622"/>
      <c r="CO33" s="622"/>
      <c r="CP33" s="622"/>
      <c r="CQ33" s="623"/>
      <c r="CR33" s="588">
        <v>4142683</v>
      </c>
      <c r="CS33" s="607"/>
      <c r="CT33" s="607"/>
      <c r="CU33" s="607"/>
      <c r="CV33" s="607"/>
      <c r="CW33" s="607"/>
      <c r="CX33" s="607"/>
      <c r="CY33" s="608"/>
      <c r="CZ33" s="591">
        <v>31.9</v>
      </c>
      <c r="DA33" s="609"/>
      <c r="DB33" s="609"/>
      <c r="DC33" s="610"/>
      <c r="DD33" s="594">
        <v>3155450</v>
      </c>
      <c r="DE33" s="607"/>
      <c r="DF33" s="607"/>
      <c r="DG33" s="607"/>
      <c r="DH33" s="607"/>
      <c r="DI33" s="607"/>
      <c r="DJ33" s="607"/>
      <c r="DK33" s="608"/>
      <c r="DL33" s="594">
        <v>2384094</v>
      </c>
      <c r="DM33" s="607"/>
      <c r="DN33" s="607"/>
      <c r="DO33" s="607"/>
      <c r="DP33" s="607"/>
      <c r="DQ33" s="607"/>
      <c r="DR33" s="607"/>
      <c r="DS33" s="607"/>
      <c r="DT33" s="607"/>
      <c r="DU33" s="607"/>
      <c r="DV33" s="608"/>
      <c r="DW33" s="611">
        <v>36.299999999999997</v>
      </c>
      <c r="DX33" s="612"/>
      <c r="DY33" s="612"/>
      <c r="DZ33" s="612"/>
      <c r="EA33" s="612"/>
      <c r="EB33" s="612"/>
      <c r="EC33" s="613"/>
    </row>
    <row r="34" spans="2:133" ht="11.25" customHeight="1">
      <c r="B34" s="585" t="s">
        <v>306</v>
      </c>
      <c r="C34" s="586"/>
      <c r="D34" s="586"/>
      <c r="E34" s="586"/>
      <c r="F34" s="586"/>
      <c r="G34" s="586"/>
      <c r="H34" s="586"/>
      <c r="I34" s="586"/>
      <c r="J34" s="586"/>
      <c r="K34" s="586"/>
      <c r="L34" s="586"/>
      <c r="M34" s="586"/>
      <c r="N34" s="586"/>
      <c r="O34" s="586"/>
      <c r="P34" s="586"/>
      <c r="Q34" s="587"/>
      <c r="R34" s="588" t="s">
        <v>224</v>
      </c>
      <c r="S34" s="589"/>
      <c r="T34" s="589"/>
      <c r="U34" s="589"/>
      <c r="V34" s="589"/>
      <c r="W34" s="589"/>
      <c r="X34" s="589"/>
      <c r="Y34" s="590"/>
      <c r="Z34" s="641" t="s">
        <v>224</v>
      </c>
      <c r="AA34" s="641"/>
      <c r="AB34" s="641"/>
      <c r="AC34" s="641"/>
      <c r="AD34" s="642" t="s">
        <v>224</v>
      </c>
      <c r="AE34" s="642"/>
      <c r="AF34" s="642"/>
      <c r="AG34" s="642"/>
      <c r="AH34" s="642"/>
      <c r="AI34" s="642"/>
      <c r="AJ34" s="642"/>
      <c r="AK34" s="642"/>
      <c r="AL34" s="611" t="s">
        <v>224</v>
      </c>
      <c r="AM34" s="643"/>
      <c r="AN34" s="643"/>
      <c r="AO34" s="644"/>
      <c r="AP34" s="186"/>
      <c r="AQ34" s="648" t="s">
        <v>307</v>
      </c>
      <c r="AR34" s="649"/>
      <c r="AS34" s="649"/>
      <c r="AT34" s="649"/>
      <c r="AU34" s="649"/>
      <c r="AV34" s="649"/>
      <c r="AW34" s="649"/>
      <c r="AX34" s="649"/>
      <c r="AY34" s="649"/>
      <c r="AZ34" s="649"/>
      <c r="BA34" s="649"/>
      <c r="BB34" s="649"/>
      <c r="BC34" s="649"/>
      <c r="BD34" s="649"/>
      <c r="BE34" s="649"/>
      <c r="BF34" s="650"/>
      <c r="BG34" s="648" t="s">
        <v>308</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309</v>
      </c>
      <c r="CE34" s="622"/>
      <c r="CF34" s="622"/>
      <c r="CG34" s="622"/>
      <c r="CH34" s="622"/>
      <c r="CI34" s="622"/>
      <c r="CJ34" s="622"/>
      <c r="CK34" s="622"/>
      <c r="CL34" s="622"/>
      <c r="CM34" s="622"/>
      <c r="CN34" s="622"/>
      <c r="CO34" s="622"/>
      <c r="CP34" s="622"/>
      <c r="CQ34" s="623"/>
      <c r="CR34" s="588">
        <v>1780229</v>
      </c>
      <c r="CS34" s="589"/>
      <c r="CT34" s="589"/>
      <c r="CU34" s="589"/>
      <c r="CV34" s="589"/>
      <c r="CW34" s="589"/>
      <c r="CX34" s="589"/>
      <c r="CY34" s="590"/>
      <c r="CZ34" s="591">
        <v>13.7</v>
      </c>
      <c r="DA34" s="609"/>
      <c r="DB34" s="609"/>
      <c r="DC34" s="610"/>
      <c r="DD34" s="594">
        <v>1401571</v>
      </c>
      <c r="DE34" s="589"/>
      <c r="DF34" s="589"/>
      <c r="DG34" s="589"/>
      <c r="DH34" s="589"/>
      <c r="DI34" s="589"/>
      <c r="DJ34" s="589"/>
      <c r="DK34" s="590"/>
      <c r="DL34" s="594">
        <v>1035755</v>
      </c>
      <c r="DM34" s="589"/>
      <c r="DN34" s="589"/>
      <c r="DO34" s="589"/>
      <c r="DP34" s="589"/>
      <c r="DQ34" s="589"/>
      <c r="DR34" s="589"/>
      <c r="DS34" s="589"/>
      <c r="DT34" s="589"/>
      <c r="DU34" s="589"/>
      <c r="DV34" s="590"/>
      <c r="DW34" s="611">
        <v>15.8</v>
      </c>
      <c r="DX34" s="612"/>
      <c r="DY34" s="612"/>
      <c r="DZ34" s="612"/>
      <c r="EA34" s="612"/>
      <c r="EB34" s="612"/>
      <c r="EC34" s="613"/>
    </row>
    <row r="35" spans="2:133" ht="11.25" customHeight="1">
      <c r="B35" s="585" t="s">
        <v>310</v>
      </c>
      <c r="C35" s="586"/>
      <c r="D35" s="586"/>
      <c r="E35" s="586"/>
      <c r="F35" s="586"/>
      <c r="G35" s="586"/>
      <c r="H35" s="586"/>
      <c r="I35" s="586"/>
      <c r="J35" s="586"/>
      <c r="K35" s="586"/>
      <c r="L35" s="586"/>
      <c r="M35" s="586"/>
      <c r="N35" s="586"/>
      <c r="O35" s="586"/>
      <c r="P35" s="586"/>
      <c r="Q35" s="587"/>
      <c r="R35" s="588" t="s">
        <v>224</v>
      </c>
      <c r="S35" s="589"/>
      <c r="T35" s="589"/>
      <c r="U35" s="589"/>
      <c r="V35" s="589"/>
      <c r="W35" s="589"/>
      <c r="X35" s="589"/>
      <c r="Y35" s="590"/>
      <c r="Z35" s="641" t="s">
        <v>224</v>
      </c>
      <c r="AA35" s="641"/>
      <c r="AB35" s="641"/>
      <c r="AC35" s="641"/>
      <c r="AD35" s="642" t="s">
        <v>224</v>
      </c>
      <c r="AE35" s="642"/>
      <c r="AF35" s="642"/>
      <c r="AG35" s="642"/>
      <c r="AH35" s="642"/>
      <c r="AI35" s="642"/>
      <c r="AJ35" s="642"/>
      <c r="AK35" s="642"/>
      <c r="AL35" s="611" t="s">
        <v>224</v>
      </c>
      <c r="AM35" s="643"/>
      <c r="AN35" s="643"/>
      <c r="AO35" s="644"/>
      <c r="AP35" s="186"/>
      <c r="AQ35" s="645" t="s">
        <v>311</v>
      </c>
      <c r="AR35" s="646"/>
      <c r="AS35" s="646"/>
      <c r="AT35" s="646"/>
      <c r="AU35" s="646"/>
      <c r="AV35" s="646"/>
      <c r="AW35" s="646"/>
      <c r="AX35" s="646"/>
      <c r="AY35" s="647"/>
      <c r="AZ35" s="638">
        <v>1343092</v>
      </c>
      <c r="BA35" s="639"/>
      <c r="BB35" s="639"/>
      <c r="BC35" s="639"/>
      <c r="BD35" s="639"/>
      <c r="BE35" s="639"/>
      <c r="BF35" s="640"/>
      <c r="BG35" s="645" t="s">
        <v>312</v>
      </c>
      <c r="BH35" s="646"/>
      <c r="BI35" s="646"/>
      <c r="BJ35" s="646"/>
      <c r="BK35" s="646"/>
      <c r="BL35" s="646"/>
      <c r="BM35" s="646"/>
      <c r="BN35" s="646"/>
      <c r="BO35" s="646"/>
      <c r="BP35" s="646"/>
      <c r="BQ35" s="646"/>
      <c r="BR35" s="646"/>
      <c r="BS35" s="646"/>
      <c r="BT35" s="646"/>
      <c r="BU35" s="647"/>
      <c r="BV35" s="638">
        <v>123031</v>
      </c>
      <c r="BW35" s="639"/>
      <c r="BX35" s="639"/>
      <c r="BY35" s="639"/>
      <c r="BZ35" s="639"/>
      <c r="CA35" s="639"/>
      <c r="CB35" s="640"/>
      <c r="CD35" s="625" t="s">
        <v>313</v>
      </c>
      <c r="CE35" s="622"/>
      <c r="CF35" s="622"/>
      <c r="CG35" s="622"/>
      <c r="CH35" s="622"/>
      <c r="CI35" s="622"/>
      <c r="CJ35" s="622"/>
      <c r="CK35" s="622"/>
      <c r="CL35" s="622"/>
      <c r="CM35" s="622"/>
      <c r="CN35" s="622"/>
      <c r="CO35" s="622"/>
      <c r="CP35" s="622"/>
      <c r="CQ35" s="623"/>
      <c r="CR35" s="588">
        <v>130786</v>
      </c>
      <c r="CS35" s="607"/>
      <c r="CT35" s="607"/>
      <c r="CU35" s="607"/>
      <c r="CV35" s="607"/>
      <c r="CW35" s="607"/>
      <c r="CX35" s="607"/>
      <c r="CY35" s="608"/>
      <c r="CZ35" s="591">
        <v>1</v>
      </c>
      <c r="DA35" s="609"/>
      <c r="DB35" s="609"/>
      <c r="DC35" s="610"/>
      <c r="DD35" s="594">
        <v>125787</v>
      </c>
      <c r="DE35" s="607"/>
      <c r="DF35" s="607"/>
      <c r="DG35" s="607"/>
      <c r="DH35" s="607"/>
      <c r="DI35" s="607"/>
      <c r="DJ35" s="607"/>
      <c r="DK35" s="608"/>
      <c r="DL35" s="594">
        <v>22070</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314</v>
      </c>
      <c r="C36" s="570"/>
      <c r="D36" s="570"/>
      <c r="E36" s="570"/>
      <c r="F36" s="570"/>
      <c r="G36" s="570"/>
      <c r="H36" s="570"/>
      <c r="I36" s="570"/>
      <c r="J36" s="570"/>
      <c r="K36" s="570"/>
      <c r="L36" s="570"/>
      <c r="M36" s="570"/>
      <c r="N36" s="570"/>
      <c r="O36" s="570"/>
      <c r="P36" s="570"/>
      <c r="Q36" s="571"/>
      <c r="R36" s="572">
        <v>13616266</v>
      </c>
      <c r="S36" s="629"/>
      <c r="T36" s="629"/>
      <c r="U36" s="629"/>
      <c r="V36" s="629"/>
      <c r="W36" s="629"/>
      <c r="X36" s="629"/>
      <c r="Y36" s="632"/>
      <c r="Z36" s="633">
        <v>100</v>
      </c>
      <c r="AA36" s="633"/>
      <c r="AB36" s="633"/>
      <c r="AC36" s="633"/>
      <c r="AD36" s="634">
        <v>6570617</v>
      </c>
      <c r="AE36" s="634"/>
      <c r="AF36" s="634"/>
      <c r="AG36" s="634"/>
      <c r="AH36" s="634"/>
      <c r="AI36" s="634"/>
      <c r="AJ36" s="634"/>
      <c r="AK36" s="634"/>
      <c r="AL36" s="635">
        <v>100</v>
      </c>
      <c r="AM36" s="636"/>
      <c r="AN36" s="636"/>
      <c r="AO36" s="637"/>
      <c r="AQ36" s="614" t="s">
        <v>315</v>
      </c>
      <c r="AR36" s="615"/>
      <c r="AS36" s="615"/>
      <c r="AT36" s="615"/>
      <c r="AU36" s="615"/>
      <c r="AV36" s="615"/>
      <c r="AW36" s="615"/>
      <c r="AX36" s="615"/>
      <c r="AY36" s="616"/>
      <c r="AZ36" s="588">
        <v>174326</v>
      </c>
      <c r="BA36" s="589"/>
      <c r="BB36" s="589"/>
      <c r="BC36" s="589"/>
      <c r="BD36" s="607"/>
      <c r="BE36" s="607"/>
      <c r="BF36" s="617"/>
      <c r="BG36" s="625" t="s">
        <v>316</v>
      </c>
      <c r="BH36" s="622"/>
      <c r="BI36" s="622"/>
      <c r="BJ36" s="622"/>
      <c r="BK36" s="622"/>
      <c r="BL36" s="622"/>
      <c r="BM36" s="622"/>
      <c r="BN36" s="622"/>
      <c r="BO36" s="622"/>
      <c r="BP36" s="622"/>
      <c r="BQ36" s="622"/>
      <c r="BR36" s="622"/>
      <c r="BS36" s="622"/>
      <c r="BT36" s="622"/>
      <c r="BU36" s="623"/>
      <c r="BV36" s="588">
        <v>-8992</v>
      </c>
      <c r="BW36" s="589"/>
      <c r="BX36" s="589"/>
      <c r="BY36" s="589"/>
      <c r="BZ36" s="589"/>
      <c r="CA36" s="589"/>
      <c r="CB36" s="624"/>
      <c r="CD36" s="625" t="s">
        <v>317</v>
      </c>
      <c r="CE36" s="622"/>
      <c r="CF36" s="622"/>
      <c r="CG36" s="622"/>
      <c r="CH36" s="622"/>
      <c r="CI36" s="622"/>
      <c r="CJ36" s="622"/>
      <c r="CK36" s="622"/>
      <c r="CL36" s="622"/>
      <c r="CM36" s="622"/>
      <c r="CN36" s="622"/>
      <c r="CO36" s="622"/>
      <c r="CP36" s="622"/>
      <c r="CQ36" s="623"/>
      <c r="CR36" s="588">
        <v>966179</v>
      </c>
      <c r="CS36" s="589"/>
      <c r="CT36" s="589"/>
      <c r="CU36" s="589"/>
      <c r="CV36" s="589"/>
      <c r="CW36" s="589"/>
      <c r="CX36" s="589"/>
      <c r="CY36" s="590"/>
      <c r="CZ36" s="591">
        <v>7.4</v>
      </c>
      <c r="DA36" s="609"/>
      <c r="DB36" s="609"/>
      <c r="DC36" s="610"/>
      <c r="DD36" s="594">
        <v>711496</v>
      </c>
      <c r="DE36" s="589"/>
      <c r="DF36" s="589"/>
      <c r="DG36" s="589"/>
      <c r="DH36" s="589"/>
      <c r="DI36" s="589"/>
      <c r="DJ36" s="589"/>
      <c r="DK36" s="590"/>
      <c r="DL36" s="594">
        <v>414697</v>
      </c>
      <c r="DM36" s="589"/>
      <c r="DN36" s="589"/>
      <c r="DO36" s="589"/>
      <c r="DP36" s="589"/>
      <c r="DQ36" s="589"/>
      <c r="DR36" s="589"/>
      <c r="DS36" s="589"/>
      <c r="DT36" s="589"/>
      <c r="DU36" s="589"/>
      <c r="DV36" s="590"/>
      <c r="DW36" s="611">
        <v>6.3</v>
      </c>
      <c r="DX36" s="612"/>
      <c r="DY36" s="612"/>
      <c r="DZ36" s="612"/>
      <c r="EA36" s="612"/>
      <c r="EB36" s="612"/>
      <c r="EC36" s="613"/>
    </row>
    <row r="37" spans="2:133" ht="11.25" customHeight="1">
      <c r="AQ37" s="614" t="s">
        <v>318</v>
      </c>
      <c r="AR37" s="615"/>
      <c r="AS37" s="615"/>
      <c r="AT37" s="615"/>
      <c r="AU37" s="615"/>
      <c r="AV37" s="615"/>
      <c r="AW37" s="615"/>
      <c r="AX37" s="615"/>
      <c r="AY37" s="616"/>
      <c r="AZ37" s="588">
        <v>93556</v>
      </c>
      <c r="BA37" s="589"/>
      <c r="BB37" s="589"/>
      <c r="BC37" s="589"/>
      <c r="BD37" s="607"/>
      <c r="BE37" s="607"/>
      <c r="BF37" s="617"/>
      <c r="BG37" s="625" t="s">
        <v>319</v>
      </c>
      <c r="BH37" s="622"/>
      <c r="BI37" s="622"/>
      <c r="BJ37" s="622"/>
      <c r="BK37" s="622"/>
      <c r="BL37" s="622"/>
      <c r="BM37" s="622"/>
      <c r="BN37" s="622"/>
      <c r="BO37" s="622"/>
      <c r="BP37" s="622"/>
      <c r="BQ37" s="622"/>
      <c r="BR37" s="622"/>
      <c r="BS37" s="622"/>
      <c r="BT37" s="622"/>
      <c r="BU37" s="623"/>
      <c r="BV37" s="588">
        <v>3633</v>
      </c>
      <c r="BW37" s="589"/>
      <c r="BX37" s="589"/>
      <c r="BY37" s="589"/>
      <c r="BZ37" s="589"/>
      <c r="CA37" s="589"/>
      <c r="CB37" s="624"/>
      <c r="CD37" s="625" t="s">
        <v>320</v>
      </c>
      <c r="CE37" s="622"/>
      <c r="CF37" s="622"/>
      <c r="CG37" s="622"/>
      <c r="CH37" s="622"/>
      <c r="CI37" s="622"/>
      <c r="CJ37" s="622"/>
      <c r="CK37" s="622"/>
      <c r="CL37" s="622"/>
      <c r="CM37" s="622"/>
      <c r="CN37" s="622"/>
      <c r="CO37" s="622"/>
      <c r="CP37" s="622"/>
      <c r="CQ37" s="623"/>
      <c r="CR37" s="588">
        <v>49971</v>
      </c>
      <c r="CS37" s="607"/>
      <c r="CT37" s="607"/>
      <c r="CU37" s="607"/>
      <c r="CV37" s="607"/>
      <c r="CW37" s="607"/>
      <c r="CX37" s="607"/>
      <c r="CY37" s="608"/>
      <c r="CZ37" s="591">
        <v>0.4</v>
      </c>
      <c r="DA37" s="609"/>
      <c r="DB37" s="609"/>
      <c r="DC37" s="610"/>
      <c r="DD37" s="594">
        <v>49971</v>
      </c>
      <c r="DE37" s="607"/>
      <c r="DF37" s="607"/>
      <c r="DG37" s="607"/>
      <c r="DH37" s="607"/>
      <c r="DI37" s="607"/>
      <c r="DJ37" s="607"/>
      <c r="DK37" s="608"/>
      <c r="DL37" s="594">
        <v>49971</v>
      </c>
      <c r="DM37" s="607"/>
      <c r="DN37" s="607"/>
      <c r="DO37" s="607"/>
      <c r="DP37" s="607"/>
      <c r="DQ37" s="607"/>
      <c r="DR37" s="607"/>
      <c r="DS37" s="607"/>
      <c r="DT37" s="607"/>
      <c r="DU37" s="607"/>
      <c r="DV37" s="608"/>
      <c r="DW37" s="611">
        <v>0.8</v>
      </c>
      <c r="DX37" s="612"/>
      <c r="DY37" s="612"/>
      <c r="DZ37" s="612"/>
      <c r="EA37" s="612"/>
      <c r="EB37" s="612"/>
      <c r="EC37" s="613"/>
    </row>
    <row r="38" spans="2:133" ht="11.25" customHeight="1">
      <c r="AQ38" s="614" t="s">
        <v>321</v>
      </c>
      <c r="AR38" s="615"/>
      <c r="AS38" s="615"/>
      <c r="AT38" s="615"/>
      <c r="AU38" s="615"/>
      <c r="AV38" s="615"/>
      <c r="AW38" s="615"/>
      <c r="AX38" s="615"/>
      <c r="AY38" s="616"/>
      <c r="AZ38" s="588">
        <v>60457</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5915</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1053345</v>
      </c>
      <c r="CS38" s="589"/>
      <c r="CT38" s="589"/>
      <c r="CU38" s="589"/>
      <c r="CV38" s="589"/>
      <c r="CW38" s="589"/>
      <c r="CX38" s="589"/>
      <c r="CY38" s="590"/>
      <c r="CZ38" s="591">
        <v>8.1</v>
      </c>
      <c r="DA38" s="609"/>
      <c r="DB38" s="609"/>
      <c r="DC38" s="610"/>
      <c r="DD38" s="594">
        <v>911572</v>
      </c>
      <c r="DE38" s="589"/>
      <c r="DF38" s="589"/>
      <c r="DG38" s="589"/>
      <c r="DH38" s="589"/>
      <c r="DI38" s="589"/>
      <c r="DJ38" s="589"/>
      <c r="DK38" s="590"/>
      <c r="DL38" s="594">
        <v>911572</v>
      </c>
      <c r="DM38" s="589"/>
      <c r="DN38" s="589"/>
      <c r="DO38" s="589"/>
      <c r="DP38" s="589"/>
      <c r="DQ38" s="589"/>
      <c r="DR38" s="589"/>
      <c r="DS38" s="589"/>
      <c r="DT38" s="589"/>
      <c r="DU38" s="589"/>
      <c r="DV38" s="590"/>
      <c r="DW38" s="611">
        <v>13.9</v>
      </c>
      <c r="DX38" s="612"/>
      <c r="DY38" s="612"/>
      <c r="DZ38" s="612"/>
      <c r="EA38" s="612"/>
      <c r="EB38" s="612"/>
      <c r="EC38" s="613"/>
    </row>
    <row r="39" spans="2:133" ht="11.25" customHeight="1">
      <c r="AQ39" s="614" t="s">
        <v>324</v>
      </c>
      <c r="AR39" s="615"/>
      <c r="AS39" s="615"/>
      <c r="AT39" s="615"/>
      <c r="AU39" s="615"/>
      <c r="AV39" s="615"/>
      <c r="AW39" s="615"/>
      <c r="AX39" s="615"/>
      <c r="AY39" s="616"/>
      <c r="AZ39" s="588">
        <v>751</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79</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131544</v>
      </c>
      <c r="CS39" s="607"/>
      <c r="CT39" s="607"/>
      <c r="CU39" s="607"/>
      <c r="CV39" s="607"/>
      <c r="CW39" s="607"/>
      <c r="CX39" s="607"/>
      <c r="CY39" s="608"/>
      <c r="CZ39" s="591">
        <v>1</v>
      </c>
      <c r="DA39" s="609"/>
      <c r="DB39" s="609"/>
      <c r="DC39" s="610"/>
      <c r="DD39" s="594">
        <v>5024</v>
      </c>
      <c r="DE39" s="607"/>
      <c r="DF39" s="607"/>
      <c r="DG39" s="607"/>
      <c r="DH39" s="607"/>
      <c r="DI39" s="607"/>
      <c r="DJ39" s="607"/>
      <c r="DK39" s="608"/>
      <c r="DL39" s="594" t="s">
        <v>328</v>
      </c>
      <c r="DM39" s="607"/>
      <c r="DN39" s="607"/>
      <c r="DO39" s="607"/>
      <c r="DP39" s="607"/>
      <c r="DQ39" s="607"/>
      <c r="DR39" s="607"/>
      <c r="DS39" s="607"/>
      <c r="DT39" s="607"/>
      <c r="DU39" s="607"/>
      <c r="DV39" s="608"/>
      <c r="DW39" s="611" t="s">
        <v>328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329</v>
      </c>
      <c r="AR40" s="615"/>
      <c r="AS40" s="615"/>
      <c r="AT40" s="615"/>
      <c r="AU40" s="615"/>
      <c r="AV40" s="615"/>
      <c r="AW40" s="615"/>
      <c r="AX40" s="615"/>
      <c r="AY40" s="616"/>
      <c r="AZ40" s="588">
        <v>183637</v>
      </c>
      <c r="BA40" s="589"/>
      <c r="BB40" s="589"/>
      <c r="BC40" s="589"/>
      <c r="BD40" s="607"/>
      <c r="BE40" s="607"/>
      <c r="BF40" s="617"/>
      <c r="BG40" s="618"/>
      <c r="BH40" s="619"/>
      <c r="BI40" s="619"/>
      <c r="BJ40" s="619"/>
      <c r="BK40" s="619"/>
      <c r="BL40" s="187"/>
      <c r="BM40" s="622" t="s">
        <v>330</v>
      </c>
      <c r="BN40" s="622"/>
      <c r="BO40" s="622"/>
      <c r="BP40" s="622"/>
      <c r="BQ40" s="622"/>
      <c r="BR40" s="622"/>
      <c r="BS40" s="622"/>
      <c r="BT40" s="622"/>
      <c r="BU40" s="623"/>
      <c r="BV40" s="588">
        <v>98</v>
      </c>
      <c r="BW40" s="589"/>
      <c r="BX40" s="589"/>
      <c r="BY40" s="589"/>
      <c r="BZ40" s="589"/>
      <c r="CA40" s="589"/>
      <c r="CB40" s="624"/>
      <c r="CD40" s="625" t="s">
        <v>331</v>
      </c>
      <c r="CE40" s="622"/>
      <c r="CF40" s="622"/>
      <c r="CG40" s="622"/>
      <c r="CH40" s="622"/>
      <c r="CI40" s="622"/>
      <c r="CJ40" s="622"/>
      <c r="CK40" s="622"/>
      <c r="CL40" s="622"/>
      <c r="CM40" s="622"/>
      <c r="CN40" s="622"/>
      <c r="CO40" s="622"/>
      <c r="CP40" s="622"/>
      <c r="CQ40" s="623"/>
      <c r="CR40" s="588">
        <v>80600</v>
      </c>
      <c r="CS40" s="589"/>
      <c r="CT40" s="589"/>
      <c r="CU40" s="589"/>
      <c r="CV40" s="589"/>
      <c r="CW40" s="589"/>
      <c r="CX40" s="589"/>
      <c r="CY40" s="590"/>
      <c r="CZ40" s="591">
        <v>0.6</v>
      </c>
      <c r="DA40" s="609"/>
      <c r="DB40" s="609"/>
      <c r="DC40" s="610"/>
      <c r="DD40" s="594" t="s">
        <v>328</v>
      </c>
      <c r="DE40" s="589"/>
      <c r="DF40" s="589"/>
      <c r="DG40" s="589"/>
      <c r="DH40" s="589"/>
      <c r="DI40" s="589"/>
      <c r="DJ40" s="589"/>
      <c r="DK40" s="590"/>
      <c r="DL40" s="594" t="s">
        <v>328</v>
      </c>
      <c r="DM40" s="589"/>
      <c r="DN40" s="589"/>
      <c r="DO40" s="589"/>
      <c r="DP40" s="589"/>
      <c r="DQ40" s="589"/>
      <c r="DR40" s="589"/>
      <c r="DS40" s="589"/>
      <c r="DT40" s="589"/>
      <c r="DU40" s="589"/>
      <c r="DV40" s="590"/>
      <c r="DW40" s="611" t="s">
        <v>328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332</v>
      </c>
      <c r="AR41" s="627"/>
      <c r="AS41" s="627"/>
      <c r="AT41" s="627"/>
      <c r="AU41" s="627"/>
      <c r="AV41" s="627"/>
      <c r="AW41" s="627"/>
      <c r="AX41" s="627"/>
      <c r="AY41" s="628"/>
      <c r="AZ41" s="572">
        <v>830365</v>
      </c>
      <c r="BA41" s="629"/>
      <c r="BB41" s="629"/>
      <c r="BC41" s="629"/>
      <c r="BD41" s="573"/>
      <c r="BE41" s="573"/>
      <c r="BF41" s="630"/>
      <c r="BG41" s="620"/>
      <c r="BH41" s="621"/>
      <c r="BI41" s="621"/>
      <c r="BJ41" s="621"/>
      <c r="BK41" s="621"/>
      <c r="BL41" s="189"/>
      <c r="BM41" s="627" t="s">
        <v>333</v>
      </c>
      <c r="BN41" s="627"/>
      <c r="BO41" s="627"/>
      <c r="BP41" s="627"/>
      <c r="BQ41" s="627"/>
      <c r="BR41" s="627"/>
      <c r="BS41" s="627"/>
      <c r="BT41" s="627"/>
      <c r="BU41" s="628"/>
      <c r="BV41" s="572">
        <v>296</v>
      </c>
      <c r="BW41" s="629"/>
      <c r="BX41" s="629"/>
      <c r="BY41" s="629"/>
      <c r="BZ41" s="629"/>
      <c r="CA41" s="629"/>
      <c r="CB41" s="631"/>
      <c r="CD41" s="625" t="s">
        <v>334</v>
      </c>
      <c r="CE41" s="622"/>
      <c r="CF41" s="622"/>
      <c r="CG41" s="622"/>
      <c r="CH41" s="622"/>
      <c r="CI41" s="622"/>
      <c r="CJ41" s="622"/>
      <c r="CK41" s="622"/>
      <c r="CL41" s="622"/>
      <c r="CM41" s="622"/>
      <c r="CN41" s="622"/>
      <c r="CO41" s="622"/>
      <c r="CP41" s="622"/>
      <c r="CQ41" s="623"/>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3259042</v>
      </c>
      <c r="CS42" s="589"/>
      <c r="CT42" s="589"/>
      <c r="CU42" s="589"/>
      <c r="CV42" s="589"/>
      <c r="CW42" s="589"/>
      <c r="CX42" s="589"/>
      <c r="CY42" s="590"/>
      <c r="CZ42" s="591">
        <v>25.1</v>
      </c>
      <c r="DA42" s="592"/>
      <c r="DB42" s="592"/>
      <c r="DC42" s="593"/>
      <c r="DD42" s="594">
        <v>551419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63147</v>
      </c>
      <c r="CS43" s="607"/>
      <c r="CT43" s="607"/>
      <c r="CU43" s="607"/>
      <c r="CV43" s="607"/>
      <c r="CW43" s="607"/>
      <c r="CX43" s="607"/>
      <c r="CY43" s="608"/>
      <c r="CZ43" s="591">
        <v>0.5</v>
      </c>
      <c r="DA43" s="609"/>
      <c r="DB43" s="609"/>
      <c r="DC43" s="610"/>
      <c r="DD43" s="594">
        <v>55014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1" t="s">
        <v>291</v>
      </c>
      <c r="CE44" s="602"/>
      <c r="CF44" s="585" t="s">
        <v>340</v>
      </c>
      <c r="CG44" s="586"/>
      <c r="CH44" s="586"/>
      <c r="CI44" s="586"/>
      <c r="CJ44" s="586"/>
      <c r="CK44" s="586"/>
      <c r="CL44" s="586"/>
      <c r="CM44" s="586"/>
      <c r="CN44" s="586"/>
      <c r="CO44" s="586"/>
      <c r="CP44" s="586"/>
      <c r="CQ44" s="587"/>
      <c r="CR44" s="588">
        <v>2912176</v>
      </c>
      <c r="CS44" s="589"/>
      <c r="CT44" s="589"/>
      <c r="CU44" s="589"/>
      <c r="CV44" s="589"/>
      <c r="CW44" s="589"/>
      <c r="CX44" s="589"/>
      <c r="CY44" s="590"/>
      <c r="CZ44" s="591">
        <v>22.4</v>
      </c>
      <c r="DA44" s="592"/>
      <c r="DB44" s="592"/>
      <c r="DC44" s="593"/>
      <c r="DD44" s="594">
        <v>543455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341</v>
      </c>
      <c r="CG45" s="586"/>
      <c r="CH45" s="586"/>
      <c r="CI45" s="586"/>
      <c r="CJ45" s="586"/>
      <c r="CK45" s="586"/>
      <c r="CL45" s="586"/>
      <c r="CM45" s="586"/>
      <c r="CN45" s="586"/>
      <c r="CO45" s="586"/>
      <c r="CP45" s="586"/>
      <c r="CQ45" s="587"/>
      <c r="CR45" s="588">
        <v>1412035</v>
      </c>
      <c r="CS45" s="607"/>
      <c r="CT45" s="607"/>
      <c r="CU45" s="607"/>
      <c r="CV45" s="607"/>
      <c r="CW45" s="607"/>
      <c r="CX45" s="607"/>
      <c r="CY45" s="608"/>
      <c r="CZ45" s="591">
        <v>10.9</v>
      </c>
      <c r="DA45" s="609"/>
      <c r="DB45" s="609"/>
      <c r="DC45" s="610"/>
      <c r="DD45" s="594">
        <v>19116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342</v>
      </c>
      <c r="CG46" s="586"/>
      <c r="CH46" s="586"/>
      <c r="CI46" s="586"/>
      <c r="CJ46" s="586"/>
      <c r="CK46" s="586"/>
      <c r="CL46" s="586"/>
      <c r="CM46" s="586"/>
      <c r="CN46" s="586"/>
      <c r="CO46" s="586"/>
      <c r="CP46" s="586"/>
      <c r="CQ46" s="587"/>
      <c r="CR46" s="588">
        <v>1324464</v>
      </c>
      <c r="CS46" s="589"/>
      <c r="CT46" s="589"/>
      <c r="CU46" s="589"/>
      <c r="CV46" s="589"/>
      <c r="CW46" s="589"/>
      <c r="CX46" s="589"/>
      <c r="CY46" s="590"/>
      <c r="CZ46" s="591">
        <v>10.199999999999999</v>
      </c>
      <c r="DA46" s="592"/>
      <c r="DB46" s="592"/>
      <c r="DC46" s="593"/>
      <c r="DD46" s="594">
        <v>522266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343</v>
      </c>
      <c r="CG47" s="586"/>
      <c r="CH47" s="586"/>
      <c r="CI47" s="586"/>
      <c r="CJ47" s="586"/>
      <c r="CK47" s="586"/>
      <c r="CL47" s="586"/>
      <c r="CM47" s="586"/>
      <c r="CN47" s="586"/>
      <c r="CO47" s="586"/>
      <c r="CP47" s="586"/>
      <c r="CQ47" s="587"/>
      <c r="CR47" s="588">
        <v>346866</v>
      </c>
      <c r="CS47" s="607"/>
      <c r="CT47" s="607"/>
      <c r="CU47" s="607"/>
      <c r="CV47" s="607"/>
      <c r="CW47" s="607"/>
      <c r="CX47" s="607"/>
      <c r="CY47" s="608"/>
      <c r="CZ47" s="591">
        <v>2.7</v>
      </c>
      <c r="DA47" s="609"/>
      <c r="DB47" s="609"/>
      <c r="DC47" s="610"/>
      <c r="DD47" s="594">
        <v>7964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344</v>
      </c>
      <c r="CG48" s="586"/>
      <c r="CH48" s="586"/>
      <c r="CI48" s="586"/>
      <c r="CJ48" s="586"/>
      <c r="CK48" s="586"/>
      <c r="CL48" s="586"/>
      <c r="CM48" s="586"/>
      <c r="CN48" s="586"/>
      <c r="CO48" s="586"/>
      <c r="CP48" s="586"/>
      <c r="CQ48" s="587"/>
      <c r="CR48" s="588" t="s">
        <v>328</v>
      </c>
      <c r="CS48" s="589"/>
      <c r="CT48" s="589"/>
      <c r="CU48" s="589"/>
      <c r="CV48" s="589"/>
      <c r="CW48" s="589"/>
      <c r="CX48" s="589"/>
      <c r="CY48" s="590"/>
      <c r="CZ48" s="591" t="s">
        <v>328</v>
      </c>
      <c r="DA48" s="592"/>
      <c r="DB48" s="592"/>
      <c r="DC48" s="593"/>
      <c r="DD48" s="594" t="s">
        <v>328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12996252</v>
      </c>
      <c r="CS49" s="573"/>
      <c r="CT49" s="573"/>
      <c r="CU49" s="573"/>
      <c r="CV49" s="573"/>
      <c r="CW49" s="573"/>
      <c r="CX49" s="573"/>
      <c r="CY49" s="574"/>
      <c r="CZ49" s="575">
        <v>100</v>
      </c>
      <c r="DA49" s="576"/>
      <c r="DB49" s="576"/>
      <c r="DC49" s="577"/>
      <c r="DD49" s="578">
        <v>7766035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88" zoomScale="70" zoomScaleNormal="25" zoomScaleSheetLayoutView="70" workbookViewId="0">
      <selection activeCell="CR8" sqref="CR8:CV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0">
        <v>13536</v>
      </c>
      <c r="R7" s="1101"/>
      <c r="S7" s="1101"/>
      <c r="T7" s="1101"/>
      <c r="U7" s="1101"/>
      <c r="V7" s="1101">
        <v>12925</v>
      </c>
      <c r="W7" s="1101"/>
      <c r="X7" s="1101"/>
      <c r="Y7" s="1101"/>
      <c r="Z7" s="1101"/>
      <c r="AA7" s="1101">
        <v>611</v>
      </c>
      <c r="AB7" s="1101"/>
      <c r="AC7" s="1101"/>
      <c r="AD7" s="1101"/>
      <c r="AE7" s="1102"/>
      <c r="AF7" s="1103">
        <v>480</v>
      </c>
      <c r="AG7" s="1104"/>
      <c r="AH7" s="1104"/>
      <c r="AI7" s="1104"/>
      <c r="AJ7" s="1105"/>
      <c r="AK7" s="1087">
        <v>422</v>
      </c>
      <c r="AL7" s="1088"/>
      <c r="AM7" s="1088"/>
      <c r="AN7" s="1088"/>
      <c r="AO7" s="1088"/>
      <c r="AP7" s="1088">
        <v>13013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557</v>
      </c>
      <c r="BS7" s="1091" t="s">
        <v>550</v>
      </c>
      <c r="BT7" s="1092"/>
      <c r="BU7" s="1092"/>
      <c r="BV7" s="1092"/>
      <c r="BW7" s="1092"/>
      <c r="BX7" s="1092"/>
      <c r="BY7" s="1092"/>
      <c r="BZ7" s="1092"/>
      <c r="CA7" s="1092"/>
      <c r="CB7" s="1092"/>
      <c r="CC7" s="1092"/>
      <c r="CD7" s="1092"/>
      <c r="CE7" s="1092"/>
      <c r="CF7" s="1092"/>
      <c r="CG7" s="1093"/>
      <c r="CH7" s="1084">
        <v>0</v>
      </c>
      <c r="CI7" s="1085"/>
      <c r="CJ7" s="1085"/>
      <c r="CK7" s="1085"/>
      <c r="CL7" s="1086"/>
      <c r="CM7" s="1084">
        <v>13</v>
      </c>
      <c r="CN7" s="1085"/>
      <c r="CO7" s="1085"/>
      <c r="CP7" s="1085"/>
      <c r="CQ7" s="1086"/>
      <c r="CR7" s="1084">
        <v>10</v>
      </c>
      <c r="CS7" s="1085"/>
      <c r="CT7" s="1085"/>
      <c r="CU7" s="1085"/>
      <c r="CV7" s="1086"/>
      <c r="CW7" s="1084" t="s">
        <v>553</v>
      </c>
      <c r="CX7" s="1085"/>
      <c r="CY7" s="1085"/>
      <c r="CZ7" s="1085"/>
      <c r="DA7" s="1086"/>
      <c r="DB7" s="1084" t="s">
        <v>553</v>
      </c>
      <c r="DC7" s="1085"/>
      <c r="DD7" s="1085"/>
      <c r="DE7" s="1085"/>
      <c r="DF7" s="1086"/>
      <c r="DG7" s="1084" t="s">
        <v>553</v>
      </c>
      <c r="DH7" s="1085"/>
      <c r="DI7" s="1085"/>
      <c r="DJ7" s="1085"/>
      <c r="DK7" s="1086"/>
      <c r="DL7" s="1084" t="s">
        <v>553</v>
      </c>
      <c r="DM7" s="1085"/>
      <c r="DN7" s="1085"/>
      <c r="DO7" s="1085"/>
      <c r="DP7" s="1086"/>
      <c r="DQ7" s="1084" t="s">
        <v>553</v>
      </c>
      <c r="DR7" s="1085"/>
      <c r="DS7" s="1085"/>
      <c r="DT7" s="1085"/>
      <c r="DU7" s="1086"/>
      <c r="DV7" s="1111"/>
      <c r="DW7" s="1112"/>
      <c r="DX7" s="1112"/>
      <c r="DY7" s="1112"/>
      <c r="DZ7" s="1113"/>
      <c r="EA7" s="205"/>
    </row>
    <row r="8" spans="1:131" s="206" customFormat="1" ht="26.25" customHeight="1">
      <c r="A8" s="212">
        <v>2</v>
      </c>
      <c r="B8" s="1033" t="s">
        <v>369</v>
      </c>
      <c r="C8" s="1034"/>
      <c r="D8" s="1034"/>
      <c r="E8" s="1034"/>
      <c r="F8" s="1034"/>
      <c r="G8" s="1034"/>
      <c r="H8" s="1034"/>
      <c r="I8" s="1034"/>
      <c r="J8" s="1034"/>
      <c r="K8" s="1034"/>
      <c r="L8" s="1034"/>
      <c r="M8" s="1034"/>
      <c r="N8" s="1034"/>
      <c r="O8" s="1034"/>
      <c r="P8" s="1035"/>
      <c r="Q8" s="1039">
        <v>16</v>
      </c>
      <c r="R8" s="1040"/>
      <c r="S8" s="1040"/>
      <c r="T8" s="1040"/>
      <c r="U8" s="1040"/>
      <c r="V8" s="1040">
        <v>15</v>
      </c>
      <c r="W8" s="1040"/>
      <c r="X8" s="1040"/>
      <c r="Y8" s="1040"/>
      <c r="Z8" s="1040"/>
      <c r="AA8" s="1040" t="s">
        <v>556</v>
      </c>
      <c r="AB8" s="1040"/>
      <c r="AC8" s="1040"/>
      <c r="AD8" s="1040"/>
      <c r="AE8" s="1041"/>
      <c r="AF8" s="1015" t="s">
        <v>556</v>
      </c>
      <c r="AG8" s="1016"/>
      <c r="AH8" s="1016"/>
      <c r="AI8" s="1016"/>
      <c r="AJ8" s="1017"/>
      <c r="AK8" s="1082">
        <v>5</v>
      </c>
      <c r="AL8" s="1083"/>
      <c r="AM8" s="1083"/>
      <c r="AN8" s="1083"/>
      <c r="AO8" s="1083"/>
      <c r="AP8" s="1083">
        <v>190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551</v>
      </c>
      <c r="BT8" s="1011"/>
      <c r="BU8" s="1011"/>
      <c r="BV8" s="1011"/>
      <c r="BW8" s="1011"/>
      <c r="BX8" s="1011"/>
      <c r="BY8" s="1011"/>
      <c r="BZ8" s="1011"/>
      <c r="CA8" s="1011"/>
      <c r="CB8" s="1011"/>
      <c r="CC8" s="1011"/>
      <c r="CD8" s="1011"/>
      <c r="CE8" s="1011"/>
      <c r="CF8" s="1011"/>
      <c r="CG8" s="1012"/>
      <c r="CH8" s="985">
        <v>0</v>
      </c>
      <c r="CI8" s="986"/>
      <c r="CJ8" s="986"/>
      <c r="CK8" s="986"/>
      <c r="CL8" s="987"/>
      <c r="CM8" s="985">
        <v>209</v>
      </c>
      <c r="CN8" s="986"/>
      <c r="CO8" s="986"/>
      <c r="CP8" s="986"/>
      <c r="CQ8" s="987"/>
      <c r="CR8" s="985">
        <v>73</v>
      </c>
      <c r="CS8" s="986"/>
      <c r="CT8" s="986"/>
      <c r="CU8" s="986"/>
      <c r="CV8" s="987"/>
      <c r="CW8" s="985">
        <v>58</v>
      </c>
      <c r="CX8" s="986"/>
      <c r="CY8" s="986"/>
      <c r="CZ8" s="986"/>
      <c r="DA8" s="987"/>
      <c r="DB8" s="985" t="s">
        <v>553</v>
      </c>
      <c r="DC8" s="986"/>
      <c r="DD8" s="986"/>
      <c r="DE8" s="986"/>
      <c r="DF8" s="987"/>
      <c r="DG8" s="985" t="s">
        <v>553</v>
      </c>
      <c r="DH8" s="986"/>
      <c r="DI8" s="986"/>
      <c r="DJ8" s="986"/>
      <c r="DK8" s="987"/>
      <c r="DL8" s="985" t="s">
        <v>553</v>
      </c>
      <c r="DM8" s="986"/>
      <c r="DN8" s="986"/>
      <c r="DO8" s="986"/>
      <c r="DP8" s="987"/>
      <c r="DQ8" s="985" t="s">
        <v>553</v>
      </c>
      <c r="DR8" s="986"/>
      <c r="DS8" s="986"/>
      <c r="DT8" s="986"/>
      <c r="DU8" s="987"/>
      <c r="DV8" s="988"/>
      <c r="DW8" s="989"/>
      <c r="DX8" s="989"/>
      <c r="DY8" s="989"/>
      <c r="DZ8" s="990"/>
      <c r="EA8" s="205"/>
    </row>
    <row r="9" spans="1:131" s="206" customFormat="1" ht="26.25" customHeight="1">
      <c r="A9" s="212">
        <v>3</v>
      </c>
      <c r="B9" s="1033" t="s">
        <v>370</v>
      </c>
      <c r="C9" s="1034"/>
      <c r="D9" s="1034"/>
      <c r="E9" s="1034"/>
      <c r="F9" s="1034"/>
      <c r="G9" s="1034"/>
      <c r="H9" s="1034"/>
      <c r="I9" s="1034"/>
      <c r="J9" s="1034"/>
      <c r="K9" s="1034"/>
      <c r="L9" s="1034"/>
      <c r="M9" s="1034"/>
      <c r="N9" s="1034"/>
      <c r="O9" s="1034"/>
      <c r="P9" s="1035"/>
      <c r="Q9" s="1039">
        <v>77</v>
      </c>
      <c r="R9" s="1040"/>
      <c r="S9" s="1040"/>
      <c r="T9" s="1040"/>
      <c r="U9" s="1040"/>
      <c r="V9" s="1040">
        <v>67</v>
      </c>
      <c r="W9" s="1040"/>
      <c r="X9" s="1040"/>
      <c r="Y9" s="1040"/>
      <c r="Z9" s="1040"/>
      <c r="AA9" s="1040">
        <v>10</v>
      </c>
      <c r="AB9" s="1040"/>
      <c r="AC9" s="1040"/>
      <c r="AD9" s="1040"/>
      <c r="AE9" s="1041"/>
      <c r="AF9" s="1015">
        <v>10</v>
      </c>
      <c r="AG9" s="1016"/>
      <c r="AH9" s="1016"/>
      <c r="AI9" s="1016"/>
      <c r="AJ9" s="1017"/>
      <c r="AK9" s="1082">
        <v>6</v>
      </c>
      <c r="AL9" s="1083"/>
      <c r="AM9" s="1083"/>
      <c r="AN9" s="1083"/>
      <c r="AO9" s="1083"/>
      <c r="AP9" s="1083">
        <v>22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552</v>
      </c>
      <c r="BT9" s="1011"/>
      <c r="BU9" s="1011"/>
      <c r="BV9" s="1011"/>
      <c r="BW9" s="1011"/>
      <c r="BX9" s="1011"/>
      <c r="BY9" s="1011"/>
      <c r="BZ9" s="1011"/>
      <c r="CA9" s="1011"/>
      <c r="CB9" s="1011"/>
      <c r="CC9" s="1011"/>
      <c r="CD9" s="1011"/>
      <c r="CE9" s="1011"/>
      <c r="CF9" s="1011"/>
      <c r="CG9" s="1012"/>
      <c r="CH9" s="985">
        <v>0</v>
      </c>
      <c r="CI9" s="986"/>
      <c r="CJ9" s="986"/>
      <c r="CK9" s="986"/>
      <c r="CL9" s="987"/>
      <c r="CM9" s="985">
        <v>13</v>
      </c>
      <c r="CN9" s="986"/>
      <c r="CO9" s="986"/>
      <c r="CP9" s="986"/>
      <c r="CQ9" s="987"/>
      <c r="CR9" s="985">
        <v>3</v>
      </c>
      <c r="CS9" s="986"/>
      <c r="CT9" s="986"/>
      <c r="CU9" s="986"/>
      <c r="CV9" s="987"/>
      <c r="CW9" s="985">
        <v>9</v>
      </c>
      <c r="CX9" s="986"/>
      <c r="CY9" s="986"/>
      <c r="CZ9" s="986"/>
      <c r="DA9" s="987"/>
      <c r="DB9" s="985" t="s">
        <v>553</v>
      </c>
      <c r="DC9" s="986"/>
      <c r="DD9" s="986"/>
      <c r="DE9" s="986"/>
      <c r="DF9" s="987"/>
      <c r="DG9" s="985" t="s">
        <v>553</v>
      </c>
      <c r="DH9" s="986"/>
      <c r="DI9" s="986"/>
      <c r="DJ9" s="986"/>
      <c r="DK9" s="987"/>
      <c r="DL9" s="985" t="s">
        <v>553</v>
      </c>
      <c r="DM9" s="986"/>
      <c r="DN9" s="986"/>
      <c r="DO9" s="986"/>
      <c r="DP9" s="987"/>
      <c r="DQ9" s="985" t="s">
        <v>553</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372</v>
      </c>
      <c r="B23" s="940" t="s">
        <v>373</v>
      </c>
      <c r="C23" s="941"/>
      <c r="D23" s="941"/>
      <c r="E23" s="941"/>
      <c r="F23" s="941"/>
      <c r="G23" s="941"/>
      <c r="H23" s="941"/>
      <c r="I23" s="941"/>
      <c r="J23" s="941"/>
      <c r="K23" s="941"/>
      <c r="L23" s="941"/>
      <c r="M23" s="941"/>
      <c r="N23" s="941"/>
      <c r="O23" s="941"/>
      <c r="P23" s="942"/>
      <c r="Q23" s="1064">
        <v>13617</v>
      </c>
      <c r="R23" s="1065"/>
      <c r="S23" s="1065"/>
      <c r="T23" s="1065"/>
      <c r="U23" s="1065"/>
      <c r="V23" s="1065">
        <v>12996</v>
      </c>
      <c r="W23" s="1065"/>
      <c r="X23" s="1065"/>
      <c r="Y23" s="1065"/>
      <c r="Z23" s="1065"/>
      <c r="AA23" s="1065">
        <v>621</v>
      </c>
      <c r="AB23" s="1065"/>
      <c r="AC23" s="1065"/>
      <c r="AD23" s="1065"/>
      <c r="AE23" s="1066"/>
      <c r="AF23" s="1067">
        <v>490</v>
      </c>
      <c r="AG23" s="1065"/>
      <c r="AH23" s="1065"/>
      <c r="AI23" s="1065"/>
      <c r="AJ23" s="1068"/>
      <c r="AK23" s="1069"/>
      <c r="AL23" s="1070"/>
      <c r="AM23" s="1070"/>
      <c r="AN23" s="1070"/>
      <c r="AO23" s="1070"/>
      <c r="AP23" s="1065">
        <v>13226</v>
      </c>
      <c r="AQ23" s="1065"/>
      <c r="AR23" s="1065"/>
      <c r="AS23" s="1065"/>
      <c r="AT23" s="1065"/>
      <c r="AU23" s="1071"/>
      <c r="AV23" s="1071"/>
      <c r="AW23" s="1071"/>
      <c r="AX23" s="1071"/>
      <c r="AY23" s="1072"/>
      <c r="AZ23" s="1061" t="s">
        <v>114</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384</v>
      </c>
      <c r="C28" s="1047"/>
      <c r="D28" s="1047"/>
      <c r="E28" s="1047"/>
      <c r="F28" s="1047"/>
      <c r="G28" s="1047"/>
      <c r="H28" s="1047"/>
      <c r="I28" s="1047"/>
      <c r="J28" s="1047"/>
      <c r="K28" s="1047"/>
      <c r="L28" s="1047"/>
      <c r="M28" s="1047"/>
      <c r="N28" s="1047"/>
      <c r="O28" s="1047"/>
      <c r="P28" s="1048"/>
      <c r="Q28" s="1049">
        <v>2883</v>
      </c>
      <c r="R28" s="1050"/>
      <c r="S28" s="1050"/>
      <c r="T28" s="1050"/>
      <c r="U28" s="1050"/>
      <c r="V28" s="1050">
        <v>2760</v>
      </c>
      <c r="W28" s="1050"/>
      <c r="X28" s="1050"/>
      <c r="Y28" s="1050"/>
      <c r="Z28" s="1050"/>
      <c r="AA28" s="1050">
        <v>123</v>
      </c>
      <c r="AB28" s="1050"/>
      <c r="AC28" s="1050"/>
      <c r="AD28" s="1050"/>
      <c r="AE28" s="1051"/>
      <c r="AF28" s="1052">
        <v>123</v>
      </c>
      <c r="AG28" s="1050"/>
      <c r="AH28" s="1050"/>
      <c r="AI28" s="1050"/>
      <c r="AJ28" s="1053"/>
      <c r="AK28" s="1054">
        <v>253</v>
      </c>
      <c r="AL28" s="1042"/>
      <c r="AM28" s="1042"/>
      <c r="AN28" s="1042"/>
      <c r="AO28" s="1042"/>
      <c r="AP28" s="1042" t="s">
        <v>554</v>
      </c>
      <c r="AQ28" s="1042"/>
      <c r="AR28" s="1042"/>
      <c r="AS28" s="1042"/>
      <c r="AT28" s="1042"/>
      <c r="AU28" s="1042" t="s">
        <v>554</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385</v>
      </c>
      <c r="C29" s="1034"/>
      <c r="D29" s="1034"/>
      <c r="E29" s="1034"/>
      <c r="F29" s="1034"/>
      <c r="G29" s="1034"/>
      <c r="H29" s="1034"/>
      <c r="I29" s="1034"/>
      <c r="J29" s="1034"/>
      <c r="K29" s="1034"/>
      <c r="L29" s="1034"/>
      <c r="M29" s="1034"/>
      <c r="N29" s="1034"/>
      <c r="O29" s="1034"/>
      <c r="P29" s="1035"/>
      <c r="Q29" s="1039">
        <v>557</v>
      </c>
      <c r="R29" s="1040"/>
      <c r="S29" s="1040"/>
      <c r="T29" s="1040"/>
      <c r="U29" s="1040"/>
      <c r="V29" s="1040">
        <v>553</v>
      </c>
      <c r="W29" s="1040"/>
      <c r="X29" s="1040"/>
      <c r="Y29" s="1040"/>
      <c r="Z29" s="1040"/>
      <c r="AA29" s="1040">
        <v>4</v>
      </c>
      <c r="AB29" s="1040"/>
      <c r="AC29" s="1040"/>
      <c r="AD29" s="1040"/>
      <c r="AE29" s="1041"/>
      <c r="AF29" s="1015">
        <v>4</v>
      </c>
      <c r="AG29" s="1016"/>
      <c r="AH29" s="1016"/>
      <c r="AI29" s="1016"/>
      <c r="AJ29" s="1017"/>
      <c r="AK29" s="976">
        <v>376</v>
      </c>
      <c r="AL29" s="967"/>
      <c r="AM29" s="967"/>
      <c r="AN29" s="967"/>
      <c r="AO29" s="967"/>
      <c r="AP29" s="967" t="s">
        <v>554</v>
      </c>
      <c r="AQ29" s="967"/>
      <c r="AR29" s="967"/>
      <c r="AS29" s="967"/>
      <c r="AT29" s="967"/>
      <c r="AU29" s="967" t="s">
        <v>554</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386</v>
      </c>
      <c r="C30" s="1034"/>
      <c r="D30" s="1034"/>
      <c r="E30" s="1034"/>
      <c r="F30" s="1034"/>
      <c r="G30" s="1034"/>
      <c r="H30" s="1034"/>
      <c r="I30" s="1034"/>
      <c r="J30" s="1034"/>
      <c r="K30" s="1034"/>
      <c r="L30" s="1034"/>
      <c r="M30" s="1034"/>
      <c r="N30" s="1034"/>
      <c r="O30" s="1034"/>
      <c r="P30" s="1035"/>
      <c r="Q30" s="1039">
        <v>331</v>
      </c>
      <c r="R30" s="1040"/>
      <c r="S30" s="1040"/>
      <c r="T30" s="1040"/>
      <c r="U30" s="1040"/>
      <c r="V30" s="1040">
        <v>341</v>
      </c>
      <c r="W30" s="1040"/>
      <c r="X30" s="1040"/>
      <c r="Y30" s="1040"/>
      <c r="Z30" s="1040"/>
      <c r="AA30" s="1040">
        <v>-10</v>
      </c>
      <c r="AB30" s="1040"/>
      <c r="AC30" s="1040"/>
      <c r="AD30" s="1040"/>
      <c r="AE30" s="1041"/>
      <c r="AF30" s="1015">
        <v>86</v>
      </c>
      <c r="AG30" s="1016"/>
      <c r="AH30" s="1016"/>
      <c r="AI30" s="1016"/>
      <c r="AJ30" s="1017"/>
      <c r="AK30" s="976">
        <v>94</v>
      </c>
      <c r="AL30" s="967"/>
      <c r="AM30" s="967"/>
      <c r="AN30" s="967"/>
      <c r="AO30" s="967"/>
      <c r="AP30" s="967">
        <v>1834</v>
      </c>
      <c r="AQ30" s="967"/>
      <c r="AR30" s="967"/>
      <c r="AS30" s="967"/>
      <c r="AT30" s="967"/>
      <c r="AU30" s="967">
        <v>669</v>
      </c>
      <c r="AV30" s="967"/>
      <c r="AW30" s="967"/>
      <c r="AX30" s="967"/>
      <c r="AY30" s="967"/>
      <c r="AZ30" s="1038"/>
      <c r="BA30" s="1038"/>
      <c r="BB30" s="1038"/>
      <c r="BC30" s="1038"/>
      <c r="BD30" s="1038"/>
      <c r="BE30" s="1028" t="s">
        <v>387</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388</v>
      </c>
      <c r="C31" s="1034"/>
      <c r="D31" s="1034"/>
      <c r="E31" s="1034"/>
      <c r="F31" s="1034"/>
      <c r="G31" s="1034"/>
      <c r="H31" s="1034"/>
      <c r="I31" s="1034"/>
      <c r="J31" s="1034"/>
      <c r="K31" s="1034"/>
      <c r="L31" s="1034"/>
      <c r="M31" s="1034"/>
      <c r="N31" s="1034"/>
      <c r="O31" s="1034"/>
      <c r="P31" s="1035"/>
      <c r="Q31" s="1039">
        <v>75</v>
      </c>
      <c r="R31" s="1040"/>
      <c r="S31" s="1040"/>
      <c r="T31" s="1040"/>
      <c r="U31" s="1040"/>
      <c r="V31" s="1040">
        <v>75</v>
      </c>
      <c r="W31" s="1040"/>
      <c r="X31" s="1040"/>
      <c r="Y31" s="1040"/>
      <c r="Z31" s="1040"/>
      <c r="AA31" s="1040" t="s">
        <v>554</v>
      </c>
      <c r="AB31" s="1040"/>
      <c r="AC31" s="1040"/>
      <c r="AD31" s="1040"/>
      <c r="AE31" s="1041"/>
      <c r="AF31" s="1015" t="s">
        <v>554</v>
      </c>
      <c r="AG31" s="1016"/>
      <c r="AH31" s="1016"/>
      <c r="AI31" s="1016"/>
      <c r="AJ31" s="1017"/>
      <c r="AK31" s="976">
        <v>60</v>
      </c>
      <c r="AL31" s="967"/>
      <c r="AM31" s="967"/>
      <c r="AN31" s="967"/>
      <c r="AO31" s="967"/>
      <c r="AP31" s="967">
        <v>386</v>
      </c>
      <c r="AQ31" s="967"/>
      <c r="AR31" s="967"/>
      <c r="AS31" s="967"/>
      <c r="AT31" s="967"/>
      <c r="AU31" s="967">
        <v>330</v>
      </c>
      <c r="AV31" s="967"/>
      <c r="AW31" s="967"/>
      <c r="AX31" s="967"/>
      <c r="AY31" s="967"/>
      <c r="AZ31" s="1038"/>
      <c r="BA31" s="1038"/>
      <c r="BB31" s="1038"/>
      <c r="BC31" s="1038"/>
      <c r="BD31" s="1038"/>
      <c r="BE31" s="1028" t="s">
        <v>389</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390</v>
      </c>
      <c r="C32" s="1034"/>
      <c r="D32" s="1034"/>
      <c r="E32" s="1034"/>
      <c r="F32" s="1034"/>
      <c r="G32" s="1034"/>
      <c r="H32" s="1034"/>
      <c r="I32" s="1034"/>
      <c r="J32" s="1034"/>
      <c r="K32" s="1034"/>
      <c r="L32" s="1034"/>
      <c r="M32" s="1034"/>
      <c r="N32" s="1034"/>
      <c r="O32" s="1034"/>
      <c r="P32" s="1035"/>
      <c r="Q32" s="1039">
        <v>6</v>
      </c>
      <c r="R32" s="1040"/>
      <c r="S32" s="1040"/>
      <c r="T32" s="1040"/>
      <c r="U32" s="1040"/>
      <c r="V32" s="1040">
        <v>5</v>
      </c>
      <c r="W32" s="1040"/>
      <c r="X32" s="1040"/>
      <c r="Y32" s="1040"/>
      <c r="Z32" s="1040"/>
      <c r="AA32" s="1040">
        <v>1</v>
      </c>
      <c r="AB32" s="1040"/>
      <c r="AC32" s="1040"/>
      <c r="AD32" s="1040"/>
      <c r="AE32" s="1041"/>
      <c r="AF32" s="1015">
        <v>1</v>
      </c>
      <c r="AG32" s="1016"/>
      <c r="AH32" s="1016"/>
      <c r="AI32" s="1016"/>
      <c r="AJ32" s="1017"/>
      <c r="AK32" s="976">
        <v>1</v>
      </c>
      <c r="AL32" s="967"/>
      <c r="AM32" s="967"/>
      <c r="AN32" s="967"/>
      <c r="AO32" s="967"/>
      <c r="AP32" s="967" t="s">
        <v>554</v>
      </c>
      <c r="AQ32" s="967"/>
      <c r="AR32" s="967"/>
      <c r="AS32" s="967"/>
      <c r="AT32" s="967"/>
      <c r="AU32" s="967" t="s">
        <v>554</v>
      </c>
      <c r="AV32" s="967"/>
      <c r="AW32" s="967"/>
      <c r="AX32" s="967"/>
      <c r="AY32" s="967"/>
      <c r="AZ32" s="1038"/>
      <c r="BA32" s="1038"/>
      <c r="BB32" s="1038"/>
      <c r="BC32" s="1038"/>
      <c r="BD32" s="1038"/>
      <c r="BE32" s="1028" t="s">
        <v>389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372</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214</v>
      </c>
      <c r="AG63" s="955"/>
      <c r="AH63" s="955"/>
      <c r="AI63" s="955"/>
      <c r="AJ63" s="1026"/>
      <c r="AK63" s="1027"/>
      <c r="AL63" s="959"/>
      <c r="AM63" s="959"/>
      <c r="AN63" s="959"/>
      <c r="AO63" s="959"/>
      <c r="AP63" s="955">
        <v>2220</v>
      </c>
      <c r="AQ63" s="955"/>
      <c r="AR63" s="955"/>
      <c r="AS63" s="955"/>
      <c r="AT63" s="955"/>
      <c r="AU63" s="955">
        <v>999</v>
      </c>
      <c r="AV63" s="955"/>
      <c r="AW63" s="955"/>
      <c r="AX63" s="955"/>
      <c r="AY63" s="955"/>
      <c r="AZ63" s="1021"/>
      <c r="BA63" s="1021"/>
      <c r="BB63" s="1021"/>
      <c r="BC63" s="1021"/>
      <c r="BD63" s="1021"/>
      <c r="BE63" s="956"/>
      <c r="BF63" s="956"/>
      <c r="BG63" s="956"/>
      <c r="BH63" s="956"/>
      <c r="BI63" s="957"/>
      <c r="BJ63" s="1022" t="s">
        <v>114</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376</v>
      </c>
      <c r="R66" s="998"/>
      <c r="S66" s="998"/>
      <c r="T66" s="998"/>
      <c r="U66" s="999"/>
      <c r="V66" s="997" t="s">
        <v>377</v>
      </c>
      <c r="W66" s="998"/>
      <c r="X66" s="998"/>
      <c r="Y66" s="998"/>
      <c r="Z66" s="999"/>
      <c r="AA66" s="997" t="s">
        <v>378</v>
      </c>
      <c r="AB66" s="998"/>
      <c r="AC66" s="998"/>
      <c r="AD66" s="998"/>
      <c r="AE66" s="999"/>
      <c r="AF66" s="1003" t="s">
        <v>379</v>
      </c>
      <c r="AG66" s="1004"/>
      <c r="AH66" s="1004"/>
      <c r="AI66" s="1004"/>
      <c r="AJ66" s="1005"/>
      <c r="AK66" s="997" t="s">
        <v>380</v>
      </c>
      <c r="AL66" s="992"/>
      <c r="AM66" s="992"/>
      <c r="AN66" s="992"/>
      <c r="AO66" s="993"/>
      <c r="AP66" s="997" t="s">
        <v>381</v>
      </c>
      <c r="AQ66" s="998"/>
      <c r="AR66" s="998"/>
      <c r="AS66" s="998"/>
      <c r="AT66" s="999"/>
      <c r="AU66" s="997" t="s">
        <v>395</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135</v>
      </c>
      <c r="R68" s="978"/>
      <c r="S68" s="978"/>
      <c r="T68" s="978"/>
      <c r="U68" s="978"/>
      <c r="V68" s="978">
        <v>132</v>
      </c>
      <c r="W68" s="978"/>
      <c r="X68" s="978"/>
      <c r="Y68" s="978"/>
      <c r="Z68" s="978"/>
      <c r="AA68" s="978">
        <v>3</v>
      </c>
      <c r="AB68" s="978"/>
      <c r="AC68" s="978"/>
      <c r="AD68" s="978"/>
      <c r="AE68" s="978"/>
      <c r="AF68" s="978">
        <v>3</v>
      </c>
      <c r="AG68" s="978"/>
      <c r="AH68" s="978"/>
      <c r="AI68" s="978"/>
      <c r="AJ68" s="978"/>
      <c r="AK68" s="978">
        <v>5</v>
      </c>
      <c r="AL68" s="978"/>
      <c r="AM68" s="978"/>
      <c r="AN68" s="978"/>
      <c r="AO68" s="978"/>
      <c r="AP68" s="978" t="s">
        <v>554</v>
      </c>
      <c r="AQ68" s="978"/>
      <c r="AR68" s="978"/>
      <c r="AS68" s="978"/>
      <c r="AT68" s="978"/>
      <c r="AU68" s="978" t="s">
        <v>554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16</v>
      </c>
      <c r="R69" s="967"/>
      <c r="S69" s="967"/>
      <c r="T69" s="967"/>
      <c r="U69" s="967"/>
      <c r="V69" s="967">
        <v>16</v>
      </c>
      <c r="W69" s="967"/>
      <c r="X69" s="967"/>
      <c r="Y69" s="967"/>
      <c r="Z69" s="967"/>
      <c r="AA69" s="967" t="s">
        <v>554</v>
      </c>
      <c r="AB69" s="967"/>
      <c r="AC69" s="967"/>
      <c r="AD69" s="967"/>
      <c r="AE69" s="967"/>
      <c r="AF69" s="967" t="s">
        <v>554</v>
      </c>
      <c r="AG69" s="967"/>
      <c r="AH69" s="967"/>
      <c r="AI69" s="967"/>
      <c r="AJ69" s="967"/>
      <c r="AK69" s="967" t="s">
        <v>554</v>
      </c>
      <c r="AL69" s="967"/>
      <c r="AM69" s="967"/>
      <c r="AN69" s="967"/>
      <c r="AO69" s="967"/>
      <c r="AP69" s="967" t="s">
        <v>554</v>
      </c>
      <c r="AQ69" s="967"/>
      <c r="AR69" s="967"/>
      <c r="AS69" s="967"/>
      <c r="AT69" s="967"/>
      <c r="AU69" s="967" t="s">
        <v>554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4146</v>
      </c>
      <c r="R70" s="967"/>
      <c r="S70" s="967"/>
      <c r="T70" s="967"/>
      <c r="U70" s="967"/>
      <c r="V70" s="967">
        <v>4556</v>
      </c>
      <c r="W70" s="967"/>
      <c r="X70" s="967"/>
      <c r="Y70" s="967"/>
      <c r="Z70" s="967"/>
      <c r="AA70" s="967">
        <v>-410</v>
      </c>
      <c r="AB70" s="967"/>
      <c r="AC70" s="967"/>
      <c r="AD70" s="967"/>
      <c r="AE70" s="967"/>
      <c r="AF70" s="967">
        <v>1602</v>
      </c>
      <c r="AG70" s="967"/>
      <c r="AH70" s="967"/>
      <c r="AI70" s="967"/>
      <c r="AJ70" s="967"/>
      <c r="AK70" s="967" t="s">
        <v>554</v>
      </c>
      <c r="AL70" s="967"/>
      <c r="AM70" s="967"/>
      <c r="AN70" s="967"/>
      <c r="AO70" s="967"/>
      <c r="AP70" s="967">
        <v>3141</v>
      </c>
      <c r="AQ70" s="967"/>
      <c r="AR70" s="967"/>
      <c r="AS70" s="967"/>
      <c r="AT70" s="967"/>
      <c r="AU70" s="967">
        <v>807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512</v>
      </c>
      <c r="R71" s="967"/>
      <c r="S71" s="967"/>
      <c r="T71" s="967"/>
      <c r="U71" s="967"/>
      <c r="V71" s="967">
        <v>471</v>
      </c>
      <c r="W71" s="967"/>
      <c r="X71" s="967"/>
      <c r="Y71" s="967"/>
      <c r="Z71" s="967"/>
      <c r="AA71" s="967">
        <v>42</v>
      </c>
      <c r="AB71" s="967"/>
      <c r="AC71" s="967"/>
      <c r="AD71" s="967"/>
      <c r="AE71" s="967"/>
      <c r="AF71" s="967">
        <v>42</v>
      </c>
      <c r="AG71" s="967"/>
      <c r="AH71" s="967"/>
      <c r="AI71" s="967"/>
      <c r="AJ71" s="967"/>
      <c r="AK71" s="967" t="s">
        <v>554</v>
      </c>
      <c r="AL71" s="967"/>
      <c r="AM71" s="967"/>
      <c r="AN71" s="967"/>
      <c r="AO71" s="967"/>
      <c r="AP71" s="967">
        <v>344</v>
      </c>
      <c r="AQ71" s="967"/>
      <c r="AR71" s="967"/>
      <c r="AS71" s="967"/>
      <c r="AT71" s="967"/>
      <c r="AU71" s="967">
        <v>33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357</v>
      </c>
      <c r="R72" s="967"/>
      <c r="S72" s="967"/>
      <c r="T72" s="967"/>
      <c r="U72" s="967"/>
      <c r="V72" s="967">
        <v>337</v>
      </c>
      <c r="W72" s="967"/>
      <c r="X72" s="967"/>
      <c r="Y72" s="967"/>
      <c r="Z72" s="967"/>
      <c r="AA72" s="967">
        <v>21</v>
      </c>
      <c r="AB72" s="967"/>
      <c r="AC72" s="967"/>
      <c r="AD72" s="967"/>
      <c r="AE72" s="967"/>
      <c r="AF72" s="967">
        <v>21</v>
      </c>
      <c r="AG72" s="967"/>
      <c r="AH72" s="967"/>
      <c r="AI72" s="967"/>
      <c r="AJ72" s="967"/>
      <c r="AK72" s="967" t="s">
        <v>554</v>
      </c>
      <c r="AL72" s="967"/>
      <c r="AM72" s="967"/>
      <c r="AN72" s="967"/>
      <c r="AO72" s="967"/>
      <c r="AP72" s="967" t="s">
        <v>554</v>
      </c>
      <c r="AQ72" s="967"/>
      <c r="AR72" s="967"/>
      <c r="AS72" s="967"/>
      <c r="AT72" s="967"/>
      <c r="AU72" s="967" t="s">
        <v>554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181</v>
      </c>
      <c r="R73" s="967"/>
      <c r="S73" s="967"/>
      <c r="T73" s="967"/>
      <c r="U73" s="967"/>
      <c r="V73" s="967">
        <v>173</v>
      </c>
      <c r="W73" s="967"/>
      <c r="X73" s="967"/>
      <c r="Y73" s="967"/>
      <c r="Z73" s="967"/>
      <c r="AA73" s="967">
        <v>8</v>
      </c>
      <c r="AB73" s="967"/>
      <c r="AC73" s="967"/>
      <c r="AD73" s="967"/>
      <c r="AE73" s="967"/>
      <c r="AF73" s="967">
        <v>8</v>
      </c>
      <c r="AG73" s="967"/>
      <c r="AH73" s="967"/>
      <c r="AI73" s="967"/>
      <c r="AJ73" s="967"/>
      <c r="AK73" s="967">
        <v>2</v>
      </c>
      <c r="AL73" s="967"/>
      <c r="AM73" s="967"/>
      <c r="AN73" s="967"/>
      <c r="AO73" s="967"/>
      <c r="AP73" s="967">
        <v>188</v>
      </c>
      <c r="AQ73" s="967"/>
      <c r="AR73" s="967"/>
      <c r="AS73" s="967"/>
      <c r="AT73" s="967"/>
      <c r="AU73" s="967" t="s">
        <v>554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420</v>
      </c>
      <c r="R74" s="967"/>
      <c r="S74" s="967"/>
      <c r="T74" s="967"/>
      <c r="U74" s="967"/>
      <c r="V74" s="967">
        <v>405</v>
      </c>
      <c r="W74" s="967"/>
      <c r="X74" s="967"/>
      <c r="Y74" s="967"/>
      <c r="Z74" s="967"/>
      <c r="AA74" s="967">
        <v>14</v>
      </c>
      <c r="AB74" s="967"/>
      <c r="AC74" s="967"/>
      <c r="AD74" s="967"/>
      <c r="AE74" s="967"/>
      <c r="AF74" s="967">
        <v>14</v>
      </c>
      <c r="AG74" s="967"/>
      <c r="AH74" s="967"/>
      <c r="AI74" s="967"/>
      <c r="AJ74" s="967"/>
      <c r="AK74" s="967">
        <v>82</v>
      </c>
      <c r="AL74" s="967"/>
      <c r="AM74" s="967"/>
      <c r="AN74" s="967"/>
      <c r="AO74" s="967"/>
      <c r="AP74" s="967" t="s">
        <v>555</v>
      </c>
      <c r="AQ74" s="967"/>
      <c r="AR74" s="967"/>
      <c r="AS74" s="967"/>
      <c r="AT74" s="967"/>
      <c r="AU74" s="967" t="s">
        <v>554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66</v>
      </c>
      <c r="R75" s="975"/>
      <c r="S75" s="975"/>
      <c r="T75" s="975"/>
      <c r="U75" s="976"/>
      <c r="V75" s="977">
        <v>65</v>
      </c>
      <c r="W75" s="975"/>
      <c r="X75" s="975"/>
      <c r="Y75" s="975"/>
      <c r="Z75" s="976"/>
      <c r="AA75" s="977">
        <v>1</v>
      </c>
      <c r="AB75" s="975"/>
      <c r="AC75" s="975"/>
      <c r="AD75" s="975"/>
      <c r="AE75" s="976"/>
      <c r="AF75" s="977">
        <v>1</v>
      </c>
      <c r="AG75" s="975"/>
      <c r="AH75" s="975"/>
      <c r="AI75" s="975"/>
      <c r="AJ75" s="976"/>
      <c r="AK75" s="977" t="s">
        <v>554</v>
      </c>
      <c r="AL75" s="975"/>
      <c r="AM75" s="975"/>
      <c r="AN75" s="975"/>
      <c r="AO75" s="976"/>
      <c r="AP75" s="977" t="s">
        <v>554</v>
      </c>
      <c r="AQ75" s="975"/>
      <c r="AR75" s="975"/>
      <c r="AS75" s="975"/>
      <c r="AT75" s="976"/>
      <c r="AU75" s="977" t="s">
        <v>554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542</v>
      </c>
      <c r="C76" s="971"/>
      <c r="D76" s="971"/>
      <c r="E76" s="971"/>
      <c r="F76" s="971"/>
      <c r="G76" s="971"/>
      <c r="H76" s="971"/>
      <c r="I76" s="971"/>
      <c r="J76" s="971"/>
      <c r="K76" s="971"/>
      <c r="L76" s="971"/>
      <c r="M76" s="971"/>
      <c r="N76" s="971"/>
      <c r="O76" s="971"/>
      <c r="P76" s="972"/>
      <c r="Q76" s="974">
        <v>907</v>
      </c>
      <c r="R76" s="975"/>
      <c r="S76" s="975"/>
      <c r="T76" s="975"/>
      <c r="U76" s="976"/>
      <c r="V76" s="977">
        <v>907</v>
      </c>
      <c r="W76" s="975"/>
      <c r="X76" s="975"/>
      <c r="Y76" s="975"/>
      <c r="Z76" s="976"/>
      <c r="AA76" s="977">
        <v>0</v>
      </c>
      <c r="AB76" s="975"/>
      <c r="AC76" s="975"/>
      <c r="AD76" s="975"/>
      <c r="AE76" s="976"/>
      <c r="AF76" s="977">
        <v>0</v>
      </c>
      <c r="AG76" s="975"/>
      <c r="AH76" s="975"/>
      <c r="AI76" s="975"/>
      <c r="AJ76" s="976"/>
      <c r="AK76" s="977" t="s">
        <v>554</v>
      </c>
      <c r="AL76" s="975"/>
      <c r="AM76" s="975"/>
      <c r="AN76" s="975"/>
      <c r="AO76" s="976"/>
      <c r="AP76" s="977">
        <v>1903</v>
      </c>
      <c r="AQ76" s="975"/>
      <c r="AR76" s="975"/>
      <c r="AS76" s="975"/>
      <c r="AT76" s="976"/>
      <c r="AU76" s="977">
        <v>86</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543</v>
      </c>
      <c r="C77" s="971"/>
      <c r="D77" s="971"/>
      <c r="E77" s="971"/>
      <c r="F77" s="971"/>
      <c r="G77" s="971"/>
      <c r="H77" s="971"/>
      <c r="I77" s="971"/>
      <c r="J77" s="971"/>
      <c r="K77" s="971"/>
      <c r="L77" s="971"/>
      <c r="M77" s="971"/>
      <c r="N77" s="971"/>
      <c r="O77" s="971"/>
      <c r="P77" s="972"/>
      <c r="Q77" s="974">
        <v>863</v>
      </c>
      <c r="R77" s="975"/>
      <c r="S77" s="975"/>
      <c r="T77" s="975"/>
      <c r="U77" s="976"/>
      <c r="V77" s="977">
        <v>853</v>
      </c>
      <c r="W77" s="975"/>
      <c r="X77" s="975"/>
      <c r="Y77" s="975"/>
      <c r="Z77" s="976"/>
      <c r="AA77" s="977">
        <v>10</v>
      </c>
      <c r="AB77" s="975"/>
      <c r="AC77" s="975"/>
      <c r="AD77" s="975"/>
      <c r="AE77" s="976"/>
      <c r="AF77" s="977">
        <v>10</v>
      </c>
      <c r="AG77" s="975"/>
      <c r="AH77" s="975"/>
      <c r="AI77" s="975"/>
      <c r="AJ77" s="976"/>
      <c r="AK77" s="977">
        <v>96</v>
      </c>
      <c r="AL77" s="975"/>
      <c r="AM77" s="975"/>
      <c r="AN77" s="975"/>
      <c r="AO77" s="976"/>
      <c r="AP77" s="977" t="s">
        <v>554</v>
      </c>
      <c r="AQ77" s="975"/>
      <c r="AR77" s="975"/>
      <c r="AS77" s="975"/>
      <c r="AT77" s="976"/>
      <c r="AU77" s="977" t="s">
        <v>554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544</v>
      </c>
      <c r="C78" s="971"/>
      <c r="D78" s="971"/>
      <c r="E78" s="971"/>
      <c r="F78" s="971"/>
      <c r="G78" s="971"/>
      <c r="H78" s="971"/>
      <c r="I78" s="971"/>
      <c r="J78" s="971"/>
      <c r="K78" s="971"/>
      <c r="L78" s="971"/>
      <c r="M78" s="971"/>
      <c r="N78" s="971"/>
      <c r="O78" s="971"/>
      <c r="P78" s="972"/>
      <c r="Q78" s="973">
        <v>5331</v>
      </c>
      <c r="R78" s="967"/>
      <c r="S78" s="967"/>
      <c r="T78" s="967"/>
      <c r="U78" s="967"/>
      <c r="V78" s="967">
        <v>5216</v>
      </c>
      <c r="W78" s="967"/>
      <c r="X78" s="967"/>
      <c r="Y78" s="967"/>
      <c r="Z78" s="967"/>
      <c r="AA78" s="967">
        <v>115</v>
      </c>
      <c r="AB78" s="967"/>
      <c r="AC78" s="967"/>
      <c r="AD78" s="967"/>
      <c r="AE78" s="967"/>
      <c r="AF78" s="967">
        <v>115</v>
      </c>
      <c r="AG78" s="967"/>
      <c r="AH78" s="967"/>
      <c r="AI78" s="967"/>
      <c r="AJ78" s="967"/>
      <c r="AK78" s="967">
        <v>763</v>
      </c>
      <c r="AL78" s="967"/>
      <c r="AM78" s="967"/>
      <c r="AN78" s="967"/>
      <c r="AO78" s="967"/>
      <c r="AP78" s="967" t="s">
        <v>554</v>
      </c>
      <c r="AQ78" s="967"/>
      <c r="AR78" s="967"/>
      <c r="AS78" s="967"/>
      <c r="AT78" s="967"/>
      <c r="AU78" s="967" t="s">
        <v>554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545</v>
      </c>
      <c r="C79" s="971"/>
      <c r="D79" s="971"/>
      <c r="E79" s="971"/>
      <c r="F79" s="971"/>
      <c r="G79" s="971"/>
      <c r="H79" s="971"/>
      <c r="I79" s="971"/>
      <c r="J79" s="971"/>
      <c r="K79" s="971"/>
      <c r="L79" s="971"/>
      <c r="M79" s="971"/>
      <c r="N79" s="971"/>
      <c r="O79" s="971"/>
      <c r="P79" s="972"/>
      <c r="Q79" s="973">
        <v>260</v>
      </c>
      <c r="R79" s="967"/>
      <c r="S79" s="967"/>
      <c r="T79" s="967"/>
      <c r="U79" s="967"/>
      <c r="V79" s="967">
        <v>259</v>
      </c>
      <c r="W79" s="967"/>
      <c r="X79" s="967"/>
      <c r="Y79" s="967"/>
      <c r="Z79" s="967"/>
      <c r="AA79" s="967">
        <v>1</v>
      </c>
      <c r="AB79" s="967"/>
      <c r="AC79" s="967"/>
      <c r="AD79" s="967"/>
      <c r="AE79" s="967"/>
      <c r="AF79" s="967">
        <v>48</v>
      </c>
      <c r="AG79" s="967"/>
      <c r="AH79" s="967"/>
      <c r="AI79" s="967"/>
      <c r="AJ79" s="967"/>
      <c r="AK79" s="967" t="s">
        <v>555</v>
      </c>
      <c r="AL79" s="967"/>
      <c r="AM79" s="967"/>
      <c r="AN79" s="967"/>
      <c r="AO79" s="967"/>
      <c r="AP79" s="967" t="s">
        <v>554</v>
      </c>
      <c r="AQ79" s="967"/>
      <c r="AR79" s="967"/>
      <c r="AS79" s="967"/>
      <c r="AT79" s="967"/>
      <c r="AU79" s="967" t="s">
        <v>554</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546</v>
      </c>
      <c r="C80" s="971"/>
      <c r="D80" s="971"/>
      <c r="E80" s="971"/>
      <c r="F80" s="971"/>
      <c r="G80" s="971"/>
      <c r="H80" s="971"/>
      <c r="I80" s="971"/>
      <c r="J80" s="971"/>
      <c r="K80" s="971"/>
      <c r="L80" s="971"/>
      <c r="M80" s="971"/>
      <c r="N80" s="971"/>
      <c r="O80" s="971"/>
      <c r="P80" s="972"/>
      <c r="Q80" s="973">
        <v>300</v>
      </c>
      <c r="R80" s="967"/>
      <c r="S80" s="967"/>
      <c r="T80" s="967"/>
      <c r="U80" s="967"/>
      <c r="V80" s="967">
        <v>225</v>
      </c>
      <c r="W80" s="967"/>
      <c r="X80" s="967"/>
      <c r="Y80" s="967"/>
      <c r="Z80" s="967"/>
      <c r="AA80" s="967">
        <v>74</v>
      </c>
      <c r="AB80" s="967"/>
      <c r="AC80" s="967"/>
      <c r="AD80" s="967"/>
      <c r="AE80" s="967"/>
      <c r="AF80" s="967">
        <v>74</v>
      </c>
      <c r="AG80" s="967"/>
      <c r="AH80" s="967"/>
      <c r="AI80" s="967"/>
      <c r="AJ80" s="967"/>
      <c r="AK80" s="967" t="s">
        <v>554</v>
      </c>
      <c r="AL80" s="967"/>
      <c r="AM80" s="967"/>
      <c r="AN80" s="967"/>
      <c r="AO80" s="967"/>
      <c r="AP80" s="967" t="s">
        <v>554</v>
      </c>
      <c r="AQ80" s="967"/>
      <c r="AR80" s="967"/>
      <c r="AS80" s="967"/>
      <c r="AT80" s="967"/>
      <c r="AU80" s="967" t="s">
        <v>554</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547</v>
      </c>
      <c r="C81" s="971"/>
      <c r="D81" s="971"/>
      <c r="E81" s="971"/>
      <c r="F81" s="971"/>
      <c r="G81" s="971"/>
      <c r="H81" s="971"/>
      <c r="I81" s="971"/>
      <c r="J81" s="971"/>
      <c r="K81" s="971"/>
      <c r="L81" s="971"/>
      <c r="M81" s="971"/>
      <c r="N81" s="971"/>
      <c r="O81" s="971"/>
      <c r="P81" s="972"/>
      <c r="Q81" s="973">
        <v>63</v>
      </c>
      <c r="R81" s="967"/>
      <c r="S81" s="967"/>
      <c r="T81" s="967"/>
      <c r="U81" s="967"/>
      <c r="V81" s="967">
        <v>4</v>
      </c>
      <c r="W81" s="967"/>
      <c r="X81" s="967"/>
      <c r="Y81" s="967"/>
      <c r="Z81" s="967"/>
      <c r="AA81" s="967">
        <v>59</v>
      </c>
      <c r="AB81" s="967"/>
      <c r="AC81" s="967"/>
      <c r="AD81" s="967"/>
      <c r="AE81" s="967"/>
      <c r="AF81" s="967">
        <v>59</v>
      </c>
      <c r="AG81" s="967"/>
      <c r="AH81" s="967"/>
      <c r="AI81" s="967"/>
      <c r="AJ81" s="967"/>
      <c r="AK81" s="967">
        <v>63</v>
      </c>
      <c r="AL81" s="967"/>
      <c r="AM81" s="967"/>
      <c r="AN81" s="967"/>
      <c r="AO81" s="967"/>
      <c r="AP81" s="967" t="s">
        <v>555</v>
      </c>
      <c r="AQ81" s="967"/>
      <c r="AR81" s="967"/>
      <c r="AS81" s="967"/>
      <c r="AT81" s="967"/>
      <c r="AU81" s="967" t="s">
        <v>555</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548</v>
      </c>
      <c r="C82" s="971"/>
      <c r="D82" s="971"/>
      <c r="E82" s="971"/>
      <c r="F82" s="971"/>
      <c r="G82" s="971"/>
      <c r="H82" s="971"/>
      <c r="I82" s="971"/>
      <c r="J82" s="971"/>
      <c r="K82" s="971"/>
      <c r="L82" s="971"/>
      <c r="M82" s="971"/>
      <c r="N82" s="971"/>
      <c r="O82" s="971"/>
      <c r="P82" s="972"/>
      <c r="Q82" s="973">
        <v>169</v>
      </c>
      <c r="R82" s="967"/>
      <c r="S82" s="967"/>
      <c r="T82" s="967"/>
      <c r="U82" s="967"/>
      <c r="V82" s="967">
        <v>168</v>
      </c>
      <c r="W82" s="967"/>
      <c r="X82" s="967"/>
      <c r="Y82" s="967"/>
      <c r="Z82" s="967"/>
      <c r="AA82" s="967">
        <v>1</v>
      </c>
      <c r="AB82" s="967"/>
      <c r="AC82" s="967"/>
      <c r="AD82" s="967"/>
      <c r="AE82" s="967"/>
      <c r="AF82" s="967">
        <v>1</v>
      </c>
      <c r="AG82" s="967"/>
      <c r="AH82" s="967"/>
      <c r="AI82" s="967"/>
      <c r="AJ82" s="967"/>
      <c r="AK82" s="967">
        <v>1</v>
      </c>
      <c r="AL82" s="967"/>
      <c r="AM82" s="967"/>
      <c r="AN82" s="967"/>
      <c r="AO82" s="967"/>
      <c r="AP82" s="967" t="s">
        <v>554</v>
      </c>
      <c r="AQ82" s="967"/>
      <c r="AR82" s="967"/>
      <c r="AS82" s="967"/>
      <c r="AT82" s="967"/>
      <c r="AU82" s="967" t="s">
        <v>554</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t="s">
        <v>549</v>
      </c>
      <c r="C83" s="971"/>
      <c r="D83" s="971"/>
      <c r="E83" s="971"/>
      <c r="F83" s="971"/>
      <c r="G83" s="971"/>
      <c r="H83" s="971"/>
      <c r="I83" s="971"/>
      <c r="J83" s="971"/>
      <c r="K83" s="971"/>
      <c r="L83" s="971"/>
      <c r="M83" s="971"/>
      <c r="N83" s="971"/>
      <c r="O83" s="971"/>
      <c r="P83" s="972"/>
      <c r="Q83" s="973">
        <v>199353</v>
      </c>
      <c r="R83" s="967"/>
      <c r="S83" s="967"/>
      <c r="T83" s="967"/>
      <c r="U83" s="967"/>
      <c r="V83" s="967">
        <v>190721</v>
      </c>
      <c r="W83" s="967"/>
      <c r="X83" s="967"/>
      <c r="Y83" s="967"/>
      <c r="Z83" s="967"/>
      <c r="AA83" s="967">
        <v>8632</v>
      </c>
      <c r="AB83" s="967"/>
      <c r="AC83" s="967"/>
      <c r="AD83" s="967"/>
      <c r="AE83" s="967"/>
      <c r="AF83" s="967">
        <v>8632</v>
      </c>
      <c r="AG83" s="967"/>
      <c r="AH83" s="967"/>
      <c r="AI83" s="967"/>
      <c r="AJ83" s="967"/>
      <c r="AK83" s="967">
        <v>1404</v>
      </c>
      <c r="AL83" s="967"/>
      <c r="AM83" s="967"/>
      <c r="AN83" s="967"/>
      <c r="AO83" s="967"/>
      <c r="AP83" s="967" t="s">
        <v>554</v>
      </c>
      <c r="AQ83" s="967"/>
      <c r="AR83" s="967"/>
      <c r="AS83" s="967"/>
      <c r="AT83" s="967"/>
      <c r="AU83" s="967" t="s">
        <v>555</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372</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10629</v>
      </c>
      <c r="AG88" s="955"/>
      <c r="AH88" s="955"/>
      <c r="AI88" s="955"/>
      <c r="AJ88" s="955"/>
      <c r="AK88" s="959"/>
      <c r="AL88" s="959"/>
      <c r="AM88" s="959"/>
      <c r="AN88" s="959"/>
      <c r="AO88" s="959"/>
      <c r="AP88" s="955">
        <v>5575</v>
      </c>
      <c r="AQ88" s="955"/>
      <c r="AR88" s="955"/>
      <c r="AS88" s="955"/>
      <c r="AT88" s="955"/>
      <c r="AU88" s="955">
        <v>927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86</v>
      </c>
      <c r="CS102" s="947"/>
      <c r="CT102" s="947"/>
      <c r="CU102" s="947"/>
      <c r="CV102" s="948"/>
      <c r="CW102" s="946">
        <v>67</v>
      </c>
      <c r="CX102" s="947"/>
      <c r="CY102" s="947"/>
      <c r="CZ102" s="947"/>
      <c r="DA102" s="948"/>
      <c r="DB102" s="946" t="s">
        <v>553</v>
      </c>
      <c r="DC102" s="947"/>
      <c r="DD102" s="947"/>
      <c r="DE102" s="947"/>
      <c r="DF102" s="948"/>
      <c r="DG102" s="946" t="s">
        <v>553</v>
      </c>
      <c r="DH102" s="947"/>
      <c r="DI102" s="947"/>
      <c r="DJ102" s="947"/>
      <c r="DK102" s="948"/>
      <c r="DL102" s="946" t="s">
        <v>553</v>
      </c>
      <c r="DM102" s="947"/>
      <c r="DN102" s="947"/>
      <c r="DO102" s="947"/>
      <c r="DP102" s="948"/>
      <c r="DQ102" s="946" t="s">
        <v>553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290</v>
      </c>
      <c r="AG109" s="888"/>
      <c r="AH109" s="888"/>
      <c r="AI109" s="888"/>
      <c r="AJ109" s="889"/>
      <c r="AK109" s="890" t="s">
        <v>289</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290</v>
      </c>
      <c r="BW109" s="888"/>
      <c r="BX109" s="888"/>
      <c r="BY109" s="888"/>
      <c r="BZ109" s="889"/>
      <c r="CA109" s="890" t="s">
        <v>289</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290</v>
      </c>
      <c r="DM109" s="888"/>
      <c r="DN109" s="888"/>
      <c r="DO109" s="888"/>
      <c r="DP109" s="889"/>
      <c r="DQ109" s="890" t="s">
        <v>289</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1094481</v>
      </c>
      <c r="AB110" s="873"/>
      <c r="AC110" s="873"/>
      <c r="AD110" s="873"/>
      <c r="AE110" s="874"/>
      <c r="AF110" s="875">
        <v>1080879</v>
      </c>
      <c r="AG110" s="873"/>
      <c r="AH110" s="873"/>
      <c r="AI110" s="873"/>
      <c r="AJ110" s="874"/>
      <c r="AK110" s="875">
        <v>1091180</v>
      </c>
      <c r="AL110" s="873"/>
      <c r="AM110" s="873"/>
      <c r="AN110" s="873"/>
      <c r="AO110" s="874"/>
      <c r="AP110" s="876">
        <v>18.899999999999999</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13281599</v>
      </c>
      <c r="BR110" s="800"/>
      <c r="BS110" s="800"/>
      <c r="BT110" s="800"/>
      <c r="BU110" s="800"/>
      <c r="BV110" s="800">
        <v>13488481</v>
      </c>
      <c r="BW110" s="800"/>
      <c r="BX110" s="800"/>
      <c r="BY110" s="800"/>
      <c r="BZ110" s="800"/>
      <c r="CA110" s="800">
        <v>13226008</v>
      </c>
      <c r="CB110" s="800"/>
      <c r="CC110" s="800"/>
      <c r="CD110" s="800"/>
      <c r="CE110" s="800"/>
      <c r="CF110" s="861">
        <v>228.9</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114</v>
      </c>
      <c r="DH110" s="800"/>
      <c r="DI110" s="800"/>
      <c r="DJ110" s="800"/>
      <c r="DK110" s="800"/>
      <c r="DL110" s="800" t="s">
        <v>114</v>
      </c>
      <c r="DM110" s="800"/>
      <c r="DN110" s="800"/>
      <c r="DO110" s="800"/>
      <c r="DP110" s="800"/>
      <c r="DQ110" s="800" t="s">
        <v>114</v>
      </c>
      <c r="DR110" s="800"/>
      <c r="DS110" s="800"/>
      <c r="DT110" s="800"/>
      <c r="DU110" s="800"/>
      <c r="DV110" s="801" t="s">
        <v>114</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413</v>
      </c>
      <c r="AB111" s="909"/>
      <c r="AC111" s="909"/>
      <c r="AD111" s="909"/>
      <c r="AE111" s="910"/>
      <c r="AF111" s="911" t="s">
        <v>413</v>
      </c>
      <c r="AG111" s="909"/>
      <c r="AH111" s="909"/>
      <c r="AI111" s="909"/>
      <c r="AJ111" s="910"/>
      <c r="AK111" s="911" t="s">
        <v>413</v>
      </c>
      <c r="AL111" s="909"/>
      <c r="AM111" s="909"/>
      <c r="AN111" s="909"/>
      <c r="AO111" s="910"/>
      <c r="AP111" s="912" t="s">
        <v>413</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413</v>
      </c>
      <c r="BR111" s="771"/>
      <c r="BS111" s="771"/>
      <c r="BT111" s="771"/>
      <c r="BU111" s="771"/>
      <c r="BV111" s="771" t="s">
        <v>413</v>
      </c>
      <c r="BW111" s="771"/>
      <c r="BX111" s="771"/>
      <c r="BY111" s="771"/>
      <c r="BZ111" s="771"/>
      <c r="CA111" s="771" t="s">
        <v>413</v>
      </c>
      <c r="CB111" s="771"/>
      <c r="CC111" s="771"/>
      <c r="CD111" s="771"/>
      <c r="CE111" s="771"/>
      <c r="CF111" s="848" t="s">
        <v>413</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413</v>
      </c>
      <c r="DH111" s="771"/>
      <c r="DI111" s="771"/>
      <c r="DJ111" s="771"/>
      <c r="DK111" s="771"/>
      <c r="DL111" s="771" t="s">
        <v>413</v>
      </c>
      <c r="DM111" s="771"/>
      <c r="DN111" s="771"/>
      <c r="DO111" s="771"/>
      <c r="DP111" s="771"/>
      <c r="DQ111" s="771" t="s">
        <v>413</v>
      </c>
      <c r="DR111" s="771"/>
      <c r="DS111" s="771"/>
      <c r="DT111" s="771"/>
      <c r="DU111" s="771"/>
      <c r="DV111" s="823" t="s">
        <v>413</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8400</v>
      </c>
      <c r="AB112" s="784"/>
      <c r="AC112" s="784"/>
      <c r="AD112" s="784"/>
      <c r="AE112" s="785"/>
      <c r="AF112" s="786">
        <v>8733</v>
      </c>
      <c r="AG112" s="784"/>
      <c r="AH112" s="784"/>
      <c r="AI112" s="784"/>
      <c r="AJ112" s="785"/>
      <c r="AK112" s="786">
        <v>9353</v>
      </c>
      <c r="AL112" s="784"/>
      <c r="AM112" s="784"/>
      <c r="AN112" s="784"/>
      <c r="AO112" s="785"/>
      <c r="AP112" s="754">
        <v>0.2</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1183887</v>
      </c>
      <c r="BR112" s="771"/>
      <c r="BS112" s="771"/>
      <c r="BT112" s="771"/>
      <c r="BU112" s="771"/>
      <c r="BV112" s="771">
        <v>1079950</v>
      </c>
      <c r="BW112" s="771"/>
      <c r="BX112" s="771"/>
      <c r="BY112" s="771"/>
      <c r="BZ112" s="771"/>
      <c r="CA112" s="771">
        <v>999403</v>
      </c>
      <c r="CB112" s="771"/>
      <c r="CC112" s="771"/>
      <c r="CD112" s="771"/>
      <c r="CE112" s="771"/>
      <c r="CF112" s="848">
        <v>17.3</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114</v>
      </c>
      <c r="DH112" s="771"/>
      <c r="DI112" s="771"/>
      <c r="DJ112" s="771"/>
      <c r="DK112" s="771"/>
      <c r="DL112" s="771" t="s">
        <v>114</v>
      </c>
      <c r="DM112" s="771"/>
      <c r="DN112" s="771"/>
      <c r="DO112" s="771"/>
      <c r="DP112" s="771"/>
      <c r="DQ112" s="771" t="s">
        <v>114</v>
      </c>
      <c r="DR112" s="771"/>
      <c r="DS112" s="771"/>
      <c r="DT112" s="771"/>
      <c r="DU112" s="771"/>
      <c r="DV112" s="823" t="s">
        <v>114</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95111</v>
      </c>
      <c r="AB113" s="909"/>
      <c r="AC113" s="909"/>
      <c r="AD113" s="909"/>
      <c r="AE113" s="910"/>
      <c r="AF113" s="911">
        <v>71785</v>
      </c>
      <c r="AG113" s="909"/>
      <c r="AH113" s="909"/>
      <c r="AI113" s="909"/>
      <c r="AJ113" s="910"/>
      <c r="AK113" s="911">
        <v>121769</v>
      </c>
      <c r="AL113" s="909"/>
      <c r="AM113" s="909"/>
      <c r="AN113" s="909"/>
      <c r="AO113" s="910"/>
      <c r="AP113" s="912">
        <v>2.1</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772347</v>
      </c>
      <c r="BR113" s="771"/>
      <c r="BS113" s="771"/>
      <c r="BT113" s="771"/>
      <c r="BU113" s="771"/>
      <c r="BV113" s="771">
        <v>826644</v>
      </c>
      <c r="BW113" s="771"/>
      <c r="BX113" s="771"/>
      <c r="BY113" s="771"/>
      <c r="BZ113" s="771"/>
      <c r="CA113" s="771">
        <v>926717</v>
      </c>
      <c r="CB113" s="771"/>
      <c r="CC113" s="771"/>
      <c r="CD113" s="771"/>
      <c r="CE113" s="771"/>
      <c r="CF113" s="848">
        <v>16</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114</v>
      </c>
      <c r="DH113" s="784"/>
      <c r="DI113" s="784"/>
      <c r="DJ113" s="784"/>
      <c r="DK113" s="785"/>
      <c r="DL113" s="786" t="s">
        <v>114</v>
      </c>
      <c r="DM113" s="784"/>
      <c r="DN113" s="784"/>
      <c r="DO113" s="784"/>
      <c r="DP113" s="785"/>
      <c r="DQ113" s="786" t="s">
        <v>114</v>
      </c>
      <c r="DR113" s="784"/>
      <c r="DS113" s="784"/>
      <c r="DT113" s="784"/>
      <c r="DU113" s="785"/>
      <c r="DV113" s="754" t="s">
        <v>114</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82242</v>
      </c>
      <c r="AB114" s="784"/>
      <c r="AC114" s="784"/>
      <c r="AD114" s="784"/>
      <c r="AE114" s="785"/>
      <c r="AF114" s="786">
        <v>79442</v>
      </c>
      <c r="AG114" s="784"/>
      <c r="AH114" s="784"/>
      <c r="AI114" s="784"/>
      <c r="AJ114" s="785"/>
      <c r="AK114" s="786">
        <v>94298</v>
      </c>
      <c r="AL114" s="784"/>
      <c r="AM114" s="784"/>
      <c r="AN114" s="784"/>
      <c r="AO114" s="785"/>
      <c r="AP114" s="754">
        <v>1.6</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2652857</v>
      </c>
      <c r="BR114" s="771"/>
      <c r="BS114" s="771"/>
      <c r="BT114" s="771"/>
      <c r="BU114" s="771"/>
      <c r="BV114" s="771">
        <v>2503828</v>
      </c>
      <c r="BW114" s="771"/>
      <c r="BX114" s="771"/>
      <c r="BY114" s="771"/>
      <c r="BZ114" s="771"/>
      <c r="CA114" s="771">
        <v>2388822</v>
      </c>
      <c r="CB114" s="771"/>
      <c r="CC114" s="771"/>
      <c r="CD114" s="771"/>
      <c r="CE114" s="771"/>
      <c r="CF114" s="848">
        <v>41.3</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114</v>
      </c>
      <c r="DH114" s="784"/>
      <c r="DI114" s="784"/>
      <c r="DJ114" s="784"/>
      <c r="DK114" s="785"/>
      <c r="DL114" s="786" t="s">
        <v>114</v>
      </c>
      <c r="DM114" s="784"/>
      <c r="DN114" s="784"/>
      <c r="DO114" s="784"/>
      <c r="DP114" s="785"/>
      <c r="DQ114" s="786" t="s">
        <v>114</v>
      </c>
      <c r="DR114" s="784"/>
      <c r="DS114" s="784"/>
      <c r="DT114" s="784"/>
      <c r="DU114" s="785"/>
      <c r="DV114" s="754" t="s">
        <v>114</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114</v>
      </c>
      <c r="AB115" s="909"/>
      <c r="AC115" s="909"/>
      <c r="AD115" s="909"/>
      <c r="AE115" s="910"/>
      <c r="AF115" s="911" t="s">
        <v>114</v>
      </c>
      <c r="AG115" s="909"/>
      <c r="AH115" s="909"/>
      <c r="AI115" s="909"/>
      <c r="AJ115" s="910"/>
      <c r="AK115" s="911" t="s">
        <v>114</v>
      </c>
      <c r="AL115" s="909"/>
      <c r="AM115" s="909"/>
      <c r="AN115" s="909"/>
      <c r="AO115" s="910"/>
      <c r="AP115" s="912" t="s">
        <v>114</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114</v>
      </c>
      <c r="BR115" s="771"/>
      <c r="BS115" s="771"/>
      <c r="BT115" s="771"/>
      <c r="BU115" s="771"/>
      <c r="BV115" s="771" t="s">
        <v>114</v>
      </c>
      <c r="BW115" s="771"/>
      <c r="BX115" s="771"/>
      <c r="BY115" s="771"/>
      <c r="BZ115" s="771"/>
      <c r="CA115" s="771" t="s">
        <v>114</v>
      </c>
      <c r="CB115" s="771"/>
      <c r="CC115" s="771"/>
      <c r="CD115" s="771"/>
      <c r="CE115" s="771"/>
      <c r="CF115" s="848" t="s">
        <v>114</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114</v>
      </c>
      <c r="DH115" s="784"/>
      <c r="DI115" s="784"/>
      <c r="DJ115" s="784"/>
      <c r="DK115" s="785"/>
      <c r="DL115" s="786" t="s">
        <v>114</v>
      </c>
      <c r="DM115" s="784"/>
      <c r="DN115" s="784"/>
      <c r="DO115" s="784"/>
      <c r="DP115" s="785"/>
      <c r="DQ115" s="786" t="s">
        <v>114</v>
      </c>
      <c r="DR115" s="784"/>
      <c r="DS115" s="784"/>
      <c r="DT115" s="784"/>
      <c r="DU115" s="785"/>
      <c r="DV115" s="754" t="s">
        <v>114</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114</v>
      </c>
      <c r="AB116" s="784"/>
      <c r="AC116" s="784"/>
      <c r="AD116" s="784"/>
      <c r="AE116" s="785"/>
      <c r="AF116" s="786" t="s">
        <v>114</v>
      </c>
      <c r="AG116" s="784"/>
      <c r="AH116" s="784"/>
      <c r="AI116" s="784"/>
      <c r="AJ116" s="785"/>
      <c r="AK116" s="786" t="s">
        <v>114</v>
      </c>
      <c r="AL116" s="784"/>
      <c r="AM116" s="784"/>
      <c r="AN116" s="784"/>
      <c r="AO116" s="785"/>
      <c r="AP116" s="754" t="s">
        <v>114</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114</v>
      </c>
      <c r="BR116" s="771"/>
      <c r="BS116" s="771"/>
      <c r="BT116" s="771"/>
      <c r="BU116" s="771"/>
      <c r="BV116" s="771" t="s">
        <v>114</v>
      </c>
      <c r="BW116" s="771"/>
      <c r="BX116" s="771"/>
      <c r="BY116" s="771"/>
      <c r="BZ116" s="771"/>
      <c r="CA116" s="771" t="s">
        <v>114</v>
      </c>
      <c r="CB116" s="771"/>
      <c r="CC116" s="771"/>
      <c r="CD116" s="771"/>
      <c r="CE116" s="771"/>
      <c r="CF116" s="848" t="s">
        <v>114</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114</v>
      </c>
      <c r="DH116" s="784"/>
      <c r="DI116" s="784"/>
      <c r="DJ116" s="784"/>
      <c r="DK116" s="785"/>
      <c r="DL116" s="786" t="s">
        <v>114</v>
      </c>
      <c r="DM116" s="784"/>
      <c r="DN116" s="784"/>
      <c r="DO116" s="784"/>
      <c r="DP116" s="785"/>
      <c r="DQ116" s="786" t="s">
        <v>114</v>
      </c>
      <c r="DR116" s="784"/>
      <c r="DS116" s="784"/>
      <c r="DT116" s="784"/>
      <c r="DU116" s="785"/>
      <c r="DV116" s="754" t="s">
        <v>114</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1280234</v>
      </c>
      <c r="AB117" s="895"/>
      <c r="AC117" s="895"/>
      <c r="AD117" s="895"/>
      <c r="AE117" s="896"/>
      <c r="AF117" s="898">
        <v>1240839</v>
      </c>
      <c r="AG117" s="895"/>
      <c r="AH117" s="895"/>
      <c r="AI117" s="895"/>
      <c r="AJ117" s="896"/>
      <c r="AK117" s="898">
        <v>1316600</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114</v>
      </c>
      <c r="BR117" s="858"/>
      <c r="BS117" s="858"/>
      <c r="BT117" s="858"/>
      <c r="BU117" s="858"/>
      <c r="BV117" s="858" t="s">
        <v>114</v>
      </c>
      <c r="BW117" s="858"/>
      <c r="BX117" s="858"/>
      <c r="BY117" s="858"/>
      <c r="BZ117" s="858"/>
      <c r="CA117" s="858" t="s">
        <v>114</v>
      </c>
      <c r="CB117" s="858"/>
      <c r="CC117" s="858"/>
      <c r="CD117" s="858"/>
      <c r="CE117" s="858"/>
      <c r="CF117" s="848" t="s">
        <v>114</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114</v>
      </c>
      <c r="DH117" s="784"/>
      <c r="DI117" s="784"/>
      <c r="DJ117" s="784"/>
      <c r="DK117" s="785"/>
      <c r="DL117" s="786" t="s">
        <v>114</v>
      </c>
      <c r="DM117" s="784"/>
      <c r="DN117" s="784"/>
      <c r="DO117" s="784"/>
      <c r="DP117" s="785"/>
      <c r="DQ117" s="786" t="s">
        <v>114</v>
      </c>
      <c r="DR117" s="784"/>
      <c r="DS117" s="784"/>
      <c r="DT117" s="784"/>
      <c r="DU117" s="785"/>
      <c r="DV117" s="754" t="s">
        <v>114</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290</v>
      </c>
      <c r="AG118" s="888"/>
      <c r="AH118" s="888"/>
      <c r="AI118" s="888"/>
      <c r="AJ118" s="889"/>
      <c r="AK118" s="890" t="s">
        <v>289</v>
      </c>
      <c r="AL118" s="888"/>
      <c r="AM118" s="888"/>
      <c r="AN118" s="888"/>
      <c r="AO118" s="889"/>
      <c r="AP118" s="891" t="s">
        <v>406</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435</v>
      </c>
      <c r="BP118" s="838"/>
      <c r="BQ118" s="857">
        <v>17890690</v>
      </c>
      <c r="BR118" s="858"/>
      <c r="BS118" s="858"/>
      <c r="BT118" s="858"/>
      <c r="BU118" s="858"/>
      <c r="BV118" s="858">
        <v>17898903</v>
      </c>
      <c r="BW118" s="858"/>
      <c r="BX118" s="858"/>
      <c r="BY118" s="858"/>
      <c r="BZ118" s="858"/>
      <c r="CA118" s="858">
        <v>17540950</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114</v>
      </c>
      <c r="DH118" s="784"/>
      <c r="DI118" s="784"/>
      <c r="DJ118" s="784"/>
      <c r="DK118" s="785"/>
      <c r="DL118" s="786" t="s">
        <v>114</v>
      </c>
      <c r="DM118" s="784"/>
      <c r="DN118" s="784"/>
      <c r="DO118" s="784"/>
      <c r="DP118" s="785"/>
      <c r="DQ118" s="786" t="s">
        <v>114</v>
      </c>
      <c r="DR118" s="784"/>
      <c r="DS118" s="784"/>
      <c r="DT118" s="784"/>
      <c r="DU118" s="785"/>
      <c r="DV118" s="754" t="s">
        <v>114</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114</v>
      </c>
      <c r="AB119" s="873"/>
      <c r="AC119" s="873"/>
      <c r="AD119" s="873"/>
      <c r="AE119" s="874"/>
      <c r="AF119" s="875" t="s">
        <v>114</v>
      </c>
      <c r="AG119" s="873"/>
      <c r="AH119" s="873"/>
      <c r="AI119" s="873"/>
      <c r="AJ119" s="874"/>
      <c r="AK119" s="875" t="s">
        <v>114</v>
      </c>
      <c r="AL119" s="873"/>
      <c r="AM119" s="873"/>
      <c r="AN119" s="873"/>
      <c r="AO119" s="874"/>
      <c r="AP119" s="876" t="s">
        <v>114</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4202953</v>
      </c>
      <c r="BR119" s="800"/>
      <c r="BS119" s="800"/>
      <c r="BT119" s="800"/>
      <c r="BU119" s="800"/>
      <c r="BV119" s="800">
        <v>4473316</v>
      </c>
      <c r="BW119" s="800"/>
      <c r="BX119" s="800"/>
      <c r="BY119" s="800"/>
      <c r="BZ119" s="800"/>
      <c r="CA119" s="800">
        <v>4457998</v>
      </c>
      <c r="CB119" s="800"/>
      <c r="CC119" s="800"/>
      <c r="CD119" s="800"/>
      <c r="CE119" s="800"/>
      <c r="CF119" s="861">
        <v>77.2</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114</v>
      </c>
      <c r="DH119" s="717"/>
      <c r="DI119" s="717"/>
      <c r="DJ119" s="717"/>
      <c r="DK119" s="718"/>
      <c r="DL119" s="719" t="s">
        <v>114</v>
      </c>
      <c r="DM119" s="717"/>
      <c r="DN119" s="717"/>
      <c r="DO119" s="717"/>
      <c r="DP119" s="718"/>
      <c r="DQ119" s="719" t="s">
        <v>114</v>
      </c>
      <c r="DR119" s="717"/>
      <c r="DS119" s="717"/>
      <c r="DT119" s="717"/>
      <c r="DU119" s="718"/>
      <c r="DV119" s="807" t="s">
        <v>114</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114</v>
      </c>
      <c r="AB120" s="784"/>
      <c r="AC120" s="784"/>
      <c r="AD120" s="784"/>
      <c r="AE120" s="785"/>
      <c r="AF120" s="786" t="s">
        <v>114</v>
      </c>
      <c r="AG120" s="784"/>
      <c r="AH120" s="784"/>
      <c r="AI120" s="784"/>
      <c r="AJ120" s="785"/>
      <c r="AK120" s="786" t="s">
        <v>114</v>
      </c>
      <c r="AL120" s="784"/>
      <c r="AM120" s="784"/>
      <c r="AN120" s="784"/>
      <c r="AO120" s="785"/>
      <c r="AP120" s="754" t="s">
        <v>114</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33823</v>
      </c>
      <c r="BR120" s="771"/>
      <c r="BS120" s="771"/>
      <c r="BT120" s="771"/>
      <c r="BU120" s="771"/>
      <c r="BV120" s="771">
        <v>31002</v>
      </c>
      <c r="BW120" s="771"/>
      <c r="BX120" s="771"/>
      <c r="BY120" s="771"/>
      <c r="BZ120" s="771"/>
      <c r="CA120" s="771">
        <v>28133</v>
      </c>
      <c r="CB120" s="771"/>
      <c r="CC120" s="771"/>
      <c r="CD120" s="771"/>
      <c r="CE120" s="771"/>
      <c r="CF120" s="848">
        <v>0.5</v>
      </c>
      <c r="CG120" s="849"/>
      <c r="CH120" s="849"/>
      <c r="CI120" s="849"/>
      <c r="CJ120" s="849"/>
      <c r="CK120" s="850" t="s">
        <v>441</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778580</v>
      </c>
      <c r="DH120" s="800"/>
      <c r="DI120" s="800"/>
      <c r="DJ120" s="800"/>
      <c r="DK120" s="800"/>
      <c r="DL120" s="800">
        <v>707962</v>
      </c>
      <c r="DM120" s="800"/>
      <c r="DN120" s="800"/>
      <c r="DO120" s="800"/>
      <c r="DP120" s="800"/>
      <c r="DQ120" s="800">
        <v>669349</v>
      </c>
      <c r="DR120" s="800"/>
      <c r="DS120" s="800"/>
      <c r="DT120" s="800"/>
      <c r="DU120" s="800"/>
      <c r="DV120" s="801">
        <v>11.6</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114</v>
      </c>
      <c r="AB121" s="784"/>
      <c r="AC121" s="784"/>
      <c r="AD121" s="784"/>
      <c r="AE121" s="785"/>
      <c r="AF121" s="786" t="s">
        <v>114</v>
      </c>
      <c r="AG121" s="784"/>
      <c r="AH121" s="784"/>
      <c r="AI121" s="784"/>
      <c r="AJ121" s="785"/>
      <c r="AK121" s="786" t="s">
        <v>114</v>
      </c>
      <c r="AL121" s="784"/>
      <c r="AM121" s="784"/>
      <c r="AN121" s="784"/>
      <c r="AO121" s="785"/>
      <c r="AP121" s="754" t="s">
        <v>114</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11840834</v>
      </c>
      <c r="BR121" s="858"/>
      <c r="BS121" s="858"/>
      <c r="BT121" s="858"/>
      <c r="BU121" s="858"/>
      <c r="BV121" s="858">
        <v>12765091</v>
      </c>
      <c r="BW121" s="858"/>
      <c r="BX121" s="858"/>
      <c r="BY121" s="858"/>
      <c r="BZ121" s="858"/>
      <c r="CA121" s="858">
        <v>13216893</v>
      </c>
      <c r="CB121" s="858"/>
      <c r="CC121" s="858"/>
      <c r="CD121" s="858"/>
      <c r="CE121" s="858"/>
      <c r="CF121" s="859">
        <v>228.7</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405307</v>
      </c>
      <c r="DH121" s="771"/>
      <c r="DI121" s="771"/>
      <c r="DJ121" s="771"/>
      <c r="DK121" s="771"/>
      <c r="DL121" s="771">
        <v>371988</v>
      </c>
      <c r="DM121" s="771"/>
      <c r="DN121" s="771"/>
      <c r="DO121" s="771"/>
      <c r="DP121" s="771"/>
      <c r="DQ121" s="771">
        <v>330054</v>
      </c>
      <c r="DR121" s="771"/>
      <c r="DS121" s="771"/>
      <c r="DT121" s="771"/>
      <c r="DU121" s="771"/>
      <c r="DV121" s="823">
        <v>5.7</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114</v>
      </c>
      <c r="AB122" s="784"/>
      <c r="AC122" s="784"/>
      <c r="AD122" s="784"/>
      <c r="AE122" s="785"/>
      <c r="AF122" s="786" t="s">
        <v>114</v>
      </c>
      <c r="AG122" s="784"/>
      <c r="AH122" s="784"/>
      <c r="AI122" s="784"/>
      <c r="AJ122" s="785"/>
      <c r="AK122" s="786" t="s">
        <v>114</v>
      </c>
      <c r="AL122" s="784"/>
      <c r="AM122" s="784"/>
      <c r="AN122" s="784"/>
      <c r="AO122" s="785"/>
      <c r="AP122" s="754" t="s">
        <v>114</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444</v>
      </c>
      <c r="BP122" s="838"/>
      <c r="BQ122" s="839">
        <v>16077610</v>
      </c>
      <c r="BR122" s="840"/>
      <c r="BS122" s="840"/>
      <c r="BT122" s="840"/>
      <c r="BU122" s="840"/>
      <c r="BV122" s="840">
        <v>17269409</v>
      </c>
      <c r="BW122" s="840"/>
      <c r="BX122" s="840"/>
      <c r="BY122" s="840"/>
      <c r="BZ122" s="840"/>
      <c r="CA122" s="840">
        <v>17703024</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t="s">
        <v>114</v>
      </c>
      <c r="DH122" s="771"/>
      <c r="DI122" s="771"/>
      <c r="DJ122" s="771"/>
      <c r="DK122" s="771"/>
      <c r="DL122" s="771" t="s">
        <v>114</v>
      </c>
      <c r="DM122" s="771"/>
      <c r="DN122" s="771"/>
      <c r="DO122" s="771"/>
      <c r="DP122" s="771"/>
      <c r="DQ122" s="771" t="s">
        <v>114</v>
      </c>
      <c r="DR122" s="771"/>
      <c r="DS122" s="771"/>
      <c r="DT122" s="771"/>
      <c r="DU122" s="771"/>
      <c r="DV122" s="823" t="s">
        <v>114</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114</v>
      </c>
      <c r="AB123" s="784"/>
      <c r="AC123" s="784"/>
      <c r="AD123" s="784"/>
      <c r="AE123" s="785"/>
      <c r="AF123" s="786" t="s">
        <v>114</v>
      </c>
      <c r="AG123" s="784"/>
      <c r="AH123" s="784"/>
      <c r="AI123" s="784"/>
      <c r="AJ123" s="785"/>
      <c r="AK123" s="786" t="s">
        <v>114</v>
      </c>
      <c r="AL123" s="784"/>
      <c r="AM123" s="784"/>
      <c r="AN123" s="784"/>
      <c r="AO123" s="785"/>
      <c r="AP123" s="754" t="s">
        <v>114</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30.3</v>
      </c>
      <c r="BR123" s="832"/>
      <c r="BS123" s="832"/>
      <c r="BT123" s="832"/>
      <c r="BU123" s="832"/>
      <c r="BV123" s="832">
        <v>10.6</v>
      </c>
      <c r="BW123" s="832"/>
      <c r="BX123" s="832"/>
      <c r="BY123" s="832"/>
      <c r="BZ123" s="832"/>
      <c r="CA123" s="832" t="s">
        <v>114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114</v>
      </c>
      <c r="AB124" s="784"/>
      <c r="AC124" s="784"/>
      <c r="AD124" s="784"/>
      <c r="AE124" s="785"/>
      <c r="AF124" s="786" t="s">
        <v>114</v>
      </c>
      <c r="AG124" s="784"/>
      <c r="AH124" s="784"/>
      <c r="AI124" s="784"/>
      <c r="AJ124" s="785"/>
      <c r="AK124" s="786" t="s">
        <v>114</v>
      </c>
      <c r="AL124" s="784"/>
      <c r="AM124" s="784"/>
      <c r="AN124" s="784"/>
      <c r="AO124" s="785"/>
      <c r="AP124" s="754" t="s">
        <v>114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114</v>
      </c>
      <c r="DH124" s="717"/>
      <c r="DI124" s="717"/>
      <c r="DJ124" s="717"/>
      <c r="DK124" s="718"/>
      <c r="DL124" s="719" t="s">
        <v>114</v>
      </c>
      <c r="DM124" s="717"/>
      <c r="DN124" s="717"/>
      <c r="DO124" s="717"/>
      <c r="DP124" s="718"/>
      <c r="DQ124" s="719" t="s">
        <v>114</v>
      </c>
      <c r="DR124" s="717"/>
      <c r="DS124" s="717"/>
      <c r="DT124" s="717"/>
      <c r="DU124" s="718"/>
      <c r="DV124" s="807" t="s">
        <v>114</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114</v>
      </c>
      <c r="AB125" s="784"/>
      <c r="AC125" s="784"/>
      <c r="AD125" s="784"/>
      <c r="AE125" s="785"/>
      <c r="AF125" s="786" t="s">
        <v>114</v>
      </c>
      <c r="AG125" s="784"/>
      <c r="AH125" s="784"/>
      <c r="AI125" s="784"/>
      <c r="AJ125" s="785"/>
      <c r="AK125" s="786" t="s">
        <v>114</v>
      </c>
      <c r="AL125" s="784"/>
      <c r="AM125" s="784"/>
      <c r="AN125" s="784"/>
      <c r="AO125" s="785"/>
      <c r="AP125" s="754" t="s">
        <v>114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114</v>
      </c>
      <c r="DH125" s="800"/>
      <c r="DI125" s="800"/>
      <c r="DJ125" s="800"/>
      <c r="DK125" s="800"/>
      <c r="DL125" s="800" t="s">
        <v>114</v>
      </c>
      <c r="DM125" s="800"/>
      <c r="DN125" s="800"/>
      <c r="DO125" s="800"/>
      <c r="DP125" s="800"/>
      <c r="DQ125" s="800" t="s">
        <v>114</v>
      </c>
      <c r="DR125" s="800"/>
      <c r="DS125" s="800"/>
      <c r="DT125" s="800"/>
      <c r="DU125" s="800"/>
      <c r="DV125" s="801" t="s">
        <v>114</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114</v>
      </c>
      <c r="AB126" s="784"/>
      <c r="AC126" s="784"/>
      <c r="AD126" s="784"/>
      <c r="AE126" s="785"/>
      <c r="AF126" s="786" t="s">
        <v>114</v>
      </c>
      <c r="AG126" s="784"/>
      <c r="AH126" s="784"/>
      <c r="AI126" s="784"/>
      <c r="AJ126" s="785"/>
      <c r="AK126" s="786" t="s">
        <v>114</v>
      </c>
      <c r="AL126" s="784"/>
      <c r="AM126" s="784"/>
      <c r="AN126" s="784"/>
      <c r="AO126" s="785"/>
      <c r="AP126" s="754" t="s">
        <v>114</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114</v>
      </c>
      <c r="DH126" s="771"/>
      <c r="DI126" s="771"/>
      <c r="DJ126" s="771"/>
      <c r="DK126" s="771"/>
      <c r="DL126" s="771" t="s">
        <v>114</v>
      </c>
      <c r="DM126" s="771"/>
      <c r="DN126" s="771"/>
      <c r="DO126" s="771"/>
      <c r="DP126" s="771"/>
      <c r="DQ126" s="771" t="s">
        <v>114</v>
      </c>
      <c r="DR126" s="771"/>
      <c r="DS126" s="771"/>
      <c r="DT126" s="771"/>
      <c r="DU126" s="771"/>
      <c r="DV126" s="823" t="s">
        <v>114</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114</v>
      </c>
      <c r="AB127" s="784"/>
      <c r="AC127" s="784"/>
      <c r="AD127" s="784"/>
      <c r="AE127" s="785"/>
      <c r="AF127" s="786" t="s">
        <v>114</v>
      </c>
      <c r="AG127" s="784"/>
      <c r="AH127" s="784"/>
      <c r="AI127" s="784"/>
      <c r="AJ127" s="785"/>
      <c r="AK127" s="786" t="s">
        <v>114</v>
      </c>
      <c r="AL127" s="784"/>
      <c r="AM127" s="784"/>
      <c r="AN127" s="784"/>
      <c r="AO127" s="785"/>
      <c r="AP127" s="754" t="s">
        <v>114</v>
      </c>
      <c r="AQ127" s="755"/>
      <c r="AR127" s="755"/>
      <c r="AS127" s="755"/>
      <c r="AT127" s="756"/>
      <c r="AU127" s="233"/>
      <c r="AV127" s="233"/>
      <c r="AW127" s="233"/>
      <c r="AX127" s="757" t="s">
        <v>455</v>
      </c>
      <c r="AY127" s="758"/>
      <c r="AZ127" s="758"/>
      <c r="BA127" s="758"/>
      <c r="BB127" s="758"/>
      <c r="BC127" s="758"/>
      <c r="BD127" s="758"/>
      <c r="BE127" s="759"/>
      <c r="BF127" s="760" t="s">
        <v>114</v>
      </c>
      <c r="BG127" s="761"/>
      <c r="BH127" s="761"/>
      <c r="BI127" s="761"/>
      <c r="BJ127" s="761"/>
      <c r="BK127" s="761"/>
      <c r="BL127" s="762"/>
      <c r="BM127" s="760">
        <v>14.09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114</v>
      </c>
      <c r="DH127" s="820"/>
      <c r="DI127" s="820"/>
      <c r="DJ127" s="820"/>
      <c r="DK127" s="820"/>
      <c r="DL127" s="820" t="s">
        <v>114</v>
      </c>
      <c r="DM127" s="820"/>
      <c r="DN127" s="820"/>
      <c r="DO127" s="820"/>
      <c r="DP127" s="820"/>
      <c r="DQ127" s="820" t="s">
        <v>114</v>
      </c>
      <c r="DR127" s="820"/>
      <c r="DS127" s="820"/>
      <c r="DT127" s="820"/>
      <c r="DU127" s="820"/>
      <c r="DV127" s="821" t="s">
        <v>114</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4267</v>
      </c>
      <c r="AB128" s="724"/>
      <c r="AC128" s="724"/>
      <c r="AD128" s="724"/>
      <c r="AE128" s="725"/>
      <c r="AF128" s="726">
        <v>6272</v>
      </c>
      <c r="AG128" s="724"/>
      <c r="AH128" s="724"/>
      <c r="AI128" s="724"/>
      <c r="AJ128" s="725"/>
      <c r="AK128" s="726">
        <v>11943</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114</v>
      </c>
      <c r="BG128" s="791"/>
      <c r="BH128" s="791"/>
      <c r="BI128" s="791"/>
      <c r="BJ128" s="791"/>
      <c r="BK128" s="791"/>
      <c r="BL128" s="792"/>
      <c r="BM128" s="790">
        <v>19.09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6993947</v>
      </c>
      <c r="AB129" s="784"/>
      <c r="AC129" s="784"/>
      <c r="AD129" s="784"/>
      <c r="AE129" s="785"/>
      <c r="AF129" s="786">
        <v>6971436</v>
      </c>
      <c r="AG129" s="784"/>
      <c r="AH129" s="784"/>
      <c r="AI129" s="784"/>
      <c r="AJ129" s="785"/>
      <c r="AK129" s="786">
        <v>6891535</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3.6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1013149</v>
      </c>
      <c r="AB130" s="784"/>
      <c r="AC130" s="784"/>
      <c r="AD130" s="784"/>
      <c r="AE130" s="785"/>
      <c r="AF130" s="786">
        <v>1042964</v>
      </c>
      <c r="AG130" s="784"/>
      <c r="AH130" s="784"/>
      <c r="AI130" s="784"/>
      <c r="AJ130" s="785"/>
      <c r="AK130" s="786">
        <v>1113364</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t="s">
        <v>114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5980798</v>
      </c>
      <c r="AB131" s="717"/>
      <c r="AC131" s="717"/>
      <c r="AD131" s="717"/>
      <c r="AE131" s="718"/>
      <c r="AF131" s="719">
        <v>5928472</v>
      </c>
      <c r="AG131" s="717"/>
      <c r="AH131" s="717"/>
      <c r="AI131" s="717"/>
      <c r="AJ131" s="718"/>
      <c r="AK131" s="719">
        <v>5778171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4.3943634280000001</v>
      </c>
      <c r="AB132" s="740"/>
      <c r="AC132" s="740"/>
      <c r="AD132" s="740"/>
      <c r="AE132" s="741"/>
      <c r="AF132" s="742">
        <v>3.231912034</v>
      </c>
      <c r="AG132" s="740"/>
      <c r="AH132" s="740"/>
      <c r="AI132" s="740"/>
      <c r="AJ132" s="741"/>
      <c r="AK132" s="742">
        <v>3.310615072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5.5</v>
      </c>
      <c r="AB133" s="749"/>
      <c r="AC133" s="749"/>
      <c r="AD133" s="749"/>
      <c r="AE133" s="750"/>
      <c r="AF133" s="748">
        <v>4.4000000000000004</v>
      </c>
      <c r="AG133" s="749"/>
      <c r="AH133" s="749"/>
      <c r="AI133" s="749"/>
      <c r="AJ133" s="750"/>
      <c r="AK133" s="748">
        <v>3.6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52" zoomScale="70" zoomScaleNormal="85" zoomScaleSheetLayoutView="70" workbookViewId="0">
      <selection activeCell="AE74" sqref="AE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2483501</v>
      </c>
      <c r="L9" s="264">
        <v>135414</v>
      </c>
      <c r="M9" s="265">
        <v>84248</v>
      </c>
      <c r="N9" s="266">
        <v>60.7</v>
      </c>
    </row>
    <row r="10" spans="1:16">
      <c r="A10" s="248"/>
      <c r="B10" s="244"/>
      <c r="C10" s="244"/>
      <c r="D10" s="244"/>
      <c r="E10" s="244"/>
      <c r="F10" s="244"/>
      <c r="G10" s="1133" t="s">
        <v>477</v>
      </c>
      <c r="H10" s="1134"/>
      <c r="I10" s="1134"/>
      <c r="J10" s="1135"/>
      <c r="K10" s="267">
        <v>542424</v>
      </c>
      <c r="L10" s="268">
        <v>29576</v>
      </c>
      <c r="M10" s="269">
        <v>7169</v>
      </c>
      <c r="N10" s="270">
        <v>312.60000000000002</v>
      </c>
    </row>
    <row r="11" spans="1:16" ht="13.5" customHeight="1">
      <c r="A11" s="248"/>
      <c r="B11" s="244"/>
      <c r="C11" s="244"/>
      <c r="D11" s="244"/>
      <c r="E11" s="244"/>
      <c r="F11" s="244"/>
      <c r="G11" s="1133" t="s">
        <v>478</v>
      </c>
      <c r="H11" s="1134"/>
      <c r="I11" s="1134"/>
      <c r="J11" s="1135"/>
      <c r="K11" s="267">
        <v>4878</v>
      </c>
      <c r="L11" s="268">
        <v>266</v>
      </c>
      <c r="M11" s="269">
        <v>9152</v>
      </c>
      <c r="N11" s="270">
        <v>-97.1</v>
      </c>
    </row>
    <row r="12" spans="1:16" ht="13.5" customHeight="1">
      <c r="A12" s="248"/>
      <c r="B12" s="244"/>
      <c r="C12" s="244"/>
      <c r="D12" s="244"/>
      <c r="E12" s="244"/>
      <c r="F12" s="244"/>
      <c r="G12" s="1133" t="s">
        <v>479</v>
      </c>
      <c r="H12" s="1134"/>
      <c r="I12" s="1134"/>
      <c r="J12" s="1135"/>
      <c r="K12" s="267">
        <v>97982</v>
      </c>
      <c r="L12" s="268">
        <v>5343</v>
      </c>
      <c r="M12" s="269">
        <v>893</v>
      </c>
      <c r="N12" s="270">
        <v>498.3</v>
      </c>
    </row>
    <row r="13" spans="1:16" ht="13.5" customHeight="1">
      <c r="A13" s="248"/>
      <c r="B13" s="244"/>
      <c r="C13" s="244"/>
      <c r="D13" s="244"/>
      <c r="E13" s="244"/>
      <c r="F13" s="244"/>
      <c r="G13" s="1133" t="s">
        <v>480</v>
      </c>
      <c r="H13" s="1134"/>
      <c r="I13" s="1134"/>
      <c r="J13" s="1135"/>
      <c r="K13" s="267" t="s">
        <v>481</v>
      </c>
      <c r="L13" s="268" t="s">
        <v>481</v>
      </c>
      <c r="M13" s="269">
        <v>3</v>
      </c>
      <c r="N13" s="270" t="s">
        <v>481</v>
      </c>
    </row>
    <row r="14" spans="1:16" ht="13.5" customHeight="1">
      <c r="A14" s="248"/>
      <c r="B14" s="244"/>
      <c r="C14" s="244"/>
      <c r="D14" s="244"/>
      <c r="E14" s="244"/>
      <c r="F14" s="244"/>
      <c r="G14" s="1133" t="s">
        <v>482</v>
      </c>
      <c r="H14" s="1134"/>
      <c r="I14" s="1134"/>
      <c r="J14" s="1135"/>
      <c r="K14" s="267" t="s">
        <v>481</v>
      </c>
      <c r="L14" s="268" t="s">
        <v>481</v>
      </c>
      <c r="M14" s="269">
        <v>3652</v>
      </c>
      <c r="N14" s="270" t="s">
        <v>481</v>
      </c>
    </row>
    <row r="15" spans="1:16" ht="13.5" customHeight="1">
      <c r="A15" s="248"/>
      <c r="B15" s="244"/>
      <c r="C15" s="244"/>
      <c r="D15" s="244"/>
      <c r="E15" s="244"/>
      <c r="F15" s="244"/>
      <c r="G15" s="1133" t="s">
        <v>483</v>
      </c>
      <c r="H15" s="1134"/>
      <c r="I15" s="1134"/>
      <c r="J15" s="1135"/>
      <c r="K15" s="267">
        <v>63147</v>
      </c>
      <c r="L15" s="268">
        <v>3443</v>
      </c>
      <c r="M15" s="269">
        <v>2134</v>
      </c>
      <c r="N15" s="270">
        <v>61.3</v>
      </c>
    </row>
    <row r="16" spans="1:16">
      <c r="A16" s="248"/>
      <c r="B16" s="244"/>
      <c r="C16" s="244"/>
      <c r="D16" s="244"/>
      <c r="E16" s="244"/>
      <c r="F16" s="244"/>
      <c r="G16" s="1136" t="s">
        <v>484</v>
      </c>
      <c r="H16" s="1137"/>
      <c r="I16" s="1137"/>
      <c r="J16" s="1138"/>
      <c r="K16" s="268">
        <v>-131315</v>
      </c>
      <c r="L16" s="268">
        <v>-7160</v>
      </c>
      <c r="M16" s="269">
        <v>-9248</v>
      </c>
      <c r="N16" s="270">
        <v>-22.6</v>
      </c>
    </row>
    <row r="17" spans="1:16">
      <c r="A17" s="248"/>
      <c r="B17" s="244"/>
      <c r="C17" s="244"/>
      <c r="D17" s="244"/>
      <c r="E17" s="244"/>
      <c r="F17" s="244"/>
      <c r="G17" s="1136" t="s">
        <v>172</v>
      </c>
      <c r="H17" s="1137"/>
      <c r="I17" s="1137"/>
      <c r="J17" s="1138"/>
      <c r="K17" s="268">
        <v>3060617</v>
      </c>
      <c r="L17" s="268">
        <v>166882</v>
      </c>
      <c r="M17" s="269">
        <v>98003</v>
      </c>
      <c r="N17" s="270">
        <v>70.3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15.27</v>
      </c>
      <c r="L21" s="281">
        <v>9.39</v>
      </c>
      <c r="M21" s="282">
        <v>5.88</v>
      </c>
      <c r="N21" s="249"/>
      <c r="O21" s="283"/>
      <c r="P21" s="279"/>
    </row>
    <row r="22" spans="1:16" s="284" customFormat="1">
      <c r="A22" s="279"/>
      <c r="B22" s="249"/>
      <c r="C22" s="249"/>
      <c r="D22" s="249"/>
      <c r="E22" s="249"/>
      <c r="F22" s="249"/>
      <c r="G22" s="1130" t="s">
        <v>490</v>
      </c>
      <c r="H22" s="1131"/>
      <c r="I22" s="1131"/>
      <c r="J22" s="1132"/>
      <c r="K22" s="285">
        <v>99.6</v>
      </c>
      <c r="L22" s="286">
        <v>97</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1091180</v>
      </c>
      <c r="L32" s="294">
        <v>59497</v>
      </c>
      <c r="M32" s="295">
        <v>64926</v>
      </c>
      <c r="N32" s="296">
        <v>-8.4</v>
      </c>
    </row>
    <row r="33" spans="1:16" ht="13.5" customHeight="1">
      <c r="A33" s="248"/>
      <c r="B33" s="244"/>
      <c r="C33" s="244"/>
      <c r="D33" s="244"/>
      <c r="E33" s="244"/>
      <c r="F33" s="244"/>
      <c r="G33" s="1121" t="s">
        <v>494</v>
      </c>
      <c r="H33" s="1122"/>
      <c r="I33" s="1122"/>
      <c r="J33" s="1123"/>
      <c r="K33" s="294" t="s">
        <v>481</v>
      </c>
      <c r="L33" s="294" t="s">
        <v>481</v>
      </c>
      <c r="M33" s="295" t="s">
        <v>481</v>
      </c>
      <c r="N33" s="296" t="s">
        <v>481</v>
      </c>
    </row>
    <row r="34" spans="1:16" ht="27" customHeight="1">
      <c r="A34" s="248"/>
      <c r="B34" s="244"/>
      <c r="C34" s="244"/>
      <c r="D34" s="244"/>
      <c r="E34" s="244"/>
      <c r="F34" s="244"/>
      <c r="G34" s="1121" t="s">
        <v>495</v>
      </c>
      <c r="H34" s="1122"/>
      <c r="I34" s="1122"/>
      <c r="J34" s="1123"/>
      <c r="K34" s="294">
        <v>9353</v>
      </c>
      <c r="L34" s="294">
        <v>510</v>
      </c>
      <c r="M34" s="295">
        <v>24</v>
      </c>
      <c r="N34" s="296">
        <v>2025</v>
      </c>
    </row>
    <row r="35" spans="1:16" ht="27" customHeight="1">
      <c r="A35" s="248"/>
      <c r="B35" s="244"/>
      <c r="C35" s="244"/>
      <c r="D35" s="244"/>
      <c r="E35" s="244"/>
      <c r="F35" s="244"/>
      <c r="G35" s="1121" t="s">
        <v>496</v>
      </c>
      <c r="H35" s="1122"/>
      <c r="I35" s="1122"/>
      <c r="J35" s="1123"/>
      <c r="K35" s="294">
        <v>121769</v>
      </c>
      <c r="L35" s="294">
        <v>6640</v>
      </c>
      <c r="M35" s="295">
        <v>18007</v>
      </c>
      <c r="N35" s="296">
        <v>-63.1</v>
      </c>
    </row>
    <row r="36" spans="1:16" ht="27" customHeight="1">
      <c r="A36" s="248"/>
      <c r="B36" s="244"/>
      <c r="C36" s="244"/>
      <c r="D36" s="244"/>
      <c r="E36" s="244"/>
      <c r="F36" s="244"/>
      <c r="G36" s="1121" t="s">
        <v>497</v>
      </c>
      <c r="H36" s="1122"/>
      <c r="I36" s="1122"/>
      <c r="J36" s="1123"/>
      <c r="K36" s="294">
        <v>94298</v>
      </c>
      <c r="L36" s="294">
        <v>5142</v>
      </c>
      <c r="M36" s="295">
        <v>3275</v>
      </c>
      <c r="N36" s="296">
        <v>57</v>
      </c>
    </row>
    <row r="37" spans="1:16" ht="13.5" customHeight="1">
      <c r="A37" s="248"/>
      <c r="B37" s="244"/>
      <c r="C37" s="244"/>
      <c r="D37" s="244"/>
      <c r="E37" s="244"/>
      <c r="F37" s="244"/>
      <c r="G37" s="1121" t="s">
        <v>498</v>
      </c>
      <c r="H37" s="1122"/>
      <c r="I37" s="1122"/>
      <c r="J37" s="1123"/>
      <c r="K37" s="294" t="s">
        <v>481</v>
      </c>
      <c r="L37" s="294" t="s">
        <v>481</v>
      </c>
      <c r="M37" s="295">
        <v>1233</v>
      </c>
      <c r="N37" s="296" t="s">
        <v>481</v>
      </c>
    </row>
    <row r="38" spans="1:16" ht="27" customHeight="1">
      <c r="A38" s="248"/>
      <c r="B38" s="244"/>
      <c r="C38" s="244"/>
      <c r="D38" s="244"/>
      <c r="E38" s="244"/>
      <c r="F38" s="244"/>
      <c r="G38" s="1124" t="s">
        <v>499</v>
      </c>
      <c r="H38" s="1125"/>
      <c r="I38" s="1125"/>
      <c r="J38" s="1126"/>
      <c r="K38" s="297" t="s">
        <v>481</v>
      </c>
      <c r="L38" s="297" t="s">
        <v>481</v>
      </c>
      <c r="M38" s="298">
        <v>9</v>
      </c>
      <c r="N38" s="299" t="s">
        <v>481</v>
      </c>
      <c r="O38" s="293"/>
    </row>
    <row r="39" spans="1:16">
      <c r="A39" s="248"/>
      <c r="B39" s="244"/>
      <c r="C39" s="244"/>
      <c r="D39" s="244"/>
      <c r="E39" s="244"/>
      <c r="F39" s="244"/>
      <c r="G39" s="1124" t="s">
        <v>500</v>
      </c>
      <c r="H39" s="1125"/>
      <c r="I39" s="1125"/>
      <c r="J39" s="1126"/>
      <c r="K39" s="300">
        <v>-11943</v>
      </c>
      <c r="L39" s="300">
        <v>-651</v>
      </c>
      <c r="M39" s="301">
        <v>-4280</v>
      </c>
      <c r="N39" s="302">
        <v>-84.8</v>
      </c>
      <c r="O39" s="293"/>
    </row>
    <row r="40" spans="1:16" ht="27" customHeight="1">
      <c r="A40" s="248"/>
      <c r="B40" s="244"/>
      <c r="C40" s="244"/>
      <c r="D40" s="244"/>
      <c r="E40" s="244"/>
      <c r="F40" s="244"/>
      <c r="G40" s="1121" t="s">
        <v>501</v>
      </c>
      <c r="H40" s="1122"/>
      <c r="I40" s="1122"/>
      <c r="J40" s="1123"/>
      <c r="K40" s="300">
        <v>-1113364</v>
      </c>
      <c r="L40" s="300">
        <v>-60707</v>
      </c>
      <c r="M40" s="301">
        <v>-56807</v>
      </c>
      <c r="N40" s="302">
        <v>6.9</v>
      </c>
      <c r="O40" s="293"/>
    </row>
    <row r="41" spans="1:16">
      <c r="A41" s="248"/>
      <c r="B41" s="244"/>
      <c r="C41" s="244"/>
      <c r="D41" s="244"/>
      <c r="E41" s="244"/>
      <c r="F41" s="244"/>
      <c r="G41" s="1127" t="s">
        <v>284</v>
      </c>
      <c r="H41" s="1128"/>
      <c r="I41" s="1128"/>
      <c r="J41" s="1129"/>
      <c r="K41" s="294">
        <v>191293</v>
      </c>
      <c r="L41" s="300">
        <v>10430</v>
      </c>
      <c r="M41" s="301">
        <v>26387</v>
      </c>
      <c r="N41" s="302">
        <v>-60.5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3293227</v>
      </c>
      <c r="J51" s="320">
        <v>168168</v>
      </c>
      <c r="K51" s="321">
        <v>17.2</v>
      </c>
      <c r="L51" s="322">
        <v>78670</v>
      </c>
      <c r="M51" s="323">
        <v>3.1</v>
      </c>
      <c r="N51" s="324">
        <v>14.1</v>
      </c>
    </row>
    <row r="52" spans="1:14">
      <c r="A52" s="248"/>
      <c r="B52" s="244"/>
      <c r="C52" s="244"/>
      <c r="D52" s="244"/>
      <c r="E52" s="244"/>
      <c r="F52" s="244"/>
      <c r="G52" s="325"/>
      <c r="H52" s="326" t="s">
        <v>512</v>
      </c>
      <c r="I52" s="327">
        <v>2014926</v>
      </c>
      <c r="J52" s="328">
        <v>102892</v>
      </c>
      <c r="K52" s="329">
        <v>21.8</v>
      </c>
      <c r="L52" s="330">
        <v>38094</v>
      </c>
      <c r="M52" s="331">
        <v>-7.3</v>
      </c>
      <c r="N52" s="332">
        <v>29.1</v>
      </c>
    </row>
    <row r="53" spans="1:14">
      <c r="A53" s="248"/>
      <c r="B53" s="244"/>
      <c r="C53" s="244"/>
      <c r="D53" s="244"/>
      <c r="E53" s="244"/>
      <c r="F53" s="244"/>
      <c r="G53" s="310" t="s">
        <v>513</v>
      </c>
      <c r="H53" s="311"/>
      <c r="I53" s="319">
        <v>2308407</v>
      </c>
      <c r="J53" s="320">
        <v>120840</v>
      </c>
      <c r="K53" s="321">
        <v>-28.1</v>
      </c>
      <c r="L53" s="322">
        <v>67201</v>
      </c>
      <c r="M53" s="323">
        <v>-14.6</v>
      </c>
      <c r="N53" s="324">
        <v>-13.5</v>
      </c>
    </row>
    <row r="54" spans="1:14">
      <c r="A54" s="248"/>
      <c r="B54" s="244"/>
      <c r="C54" s="244"/>
      <c r="D54" s="244"/>
      <c r="E54" s="244"/>
      <c r="F54" s="244"/>
      <c r="G54" s="325"/>
      <c r="H54" s="326" t="s">
        <v>512</v>
      </c>
      <c r="I54" s="327">
        <v>1241081</v>
      </c>
      <c r="J54" s="328">
        <v>64968</v>
      </c>
      <c r="K54" s="329">
        <v>-36.9</v>
      </c>
      <c r="L54" s="330">
        <v>35210</v>
      </c>
      <c r="M54" s="331">
        <v>-7.6</v>
      </c>
      <c r="N54" s="332">
        <v>-29.3</v>
      </c>
    </row>
    <row r="55" spans="1:14">
      <c r="A55" s="248"/>
      <c r="B55" s="244"/>
      <c r="C55" s="244"/>
      <c r="D55" s="244"/>
      <c r="E55" s="244"/>
      <c r="F55" s="244"/>
      <c r="G55" s="310" t="s">
        <v>514</v>
      </c>
      <c r="H55" s="311"/>
      <c r="I55" s="319">
        <v>2380283</v>
      </c>
      <c r="J55" s="320">
        <v>126241</v>
      </c>
      <c r="K55" s="321">
        <v>4.5</v>
      </c>
      <c r="L55" s="322">
        <v>75709</v>
      </c>
      <c r="M55" s="323">
        <v>12.7</v>
      </c>
      <c r="N55" s="324">
        <v>-8.1999999999999993</v>
      </c>
    </row>
    <row r="56" spans="1:14">
      <c r="A56" s="248"/>
      <c r="B56" s="244"/>
      <c r="C56" s="244"/>
      <c r="D56" s="244"/>
      <c r="E56" s="244"/>
      <c r="F56" s="244"/>
      <c r="G56" s="325"/>
      <c r="H56" s="326" t="s">
        <v>512</v>
      </c>
      <c r="I56" s="327">
        <v>865972</v>
      </c>
      <c r="J56" s="328">
        <v>45928</v>
      </c>
      <c r="K56" s="329">
        <v>-29.3</v>
      </c>
      <c r="L56" s="330">
        <v>35212</v>
      </c>
      <c r="M56" s="331">
        <v>0</v>
      </c>
      <c r="N56" s="332">
        <v>-29.3</v>
      </c>
    </row>
    <row r="57" spans="1:14">
      <c r="A57" s="248"/>
      <c r="B57" s="244"/>
      <c r="C57" s="244"/>
      <c r="D57" s="244"/>
      <c r="E57" s="244"/>
      <c r="F57" s="244"/>
      <c r="G57" s="310" t="s">
        <v>515</v>
      </c>
      <c r="H57" s="311"/>
      <c r="I57" s="319">
        <v>2783410</v>
      </c>
      <c r="J57" s="320">
        <v>149421</v>
      </c>
      <c r="K57" s="321">
        <v>18.399999999999999</v>
      </c>
      <c r="L57" s="322">
        <v>90961</v>
      </c>
      <c r="M57" s="323">
        <v>20.100000000000001</v>
      </c>
      <c r="N57" s="324">
        <v>-1.7</v>
      </c>
    </row>
    <row r="58" spans="1:14">
      <c r="A58" s="248"/>
      <c r="B58" s="244"/>
      <c r="C58" s="244"/>
      <c r="D58" s="244"/>
      <c r="E58" s="244"/>
      <c r="F58" s="244"/>
      <c r="G58" s="325"/>
      <c r="H58" s="326" t="s">
        <v>512</v>
      </c>
      <c r="I58" s="327">
        <v>955868</v>
      </c>
      <c r="J58" s="328">
        <v>51314</v>
      </c>
      <c r="K58" s="329">
        <v>11.7</v>
      </c>
      <c r="L58" s="330">
        <v>37720</v>
      </c>
      <c r="M58" s="331">
        <v>7.1</v>
      </c>
      <c r="N58" s="332">
        <v>4.5999999999999996</v>
      </c>
    </row>
    <row r="59" spans="1:14">
      <c r="A59" s="248"/>
      <c r="B59" s="244"/>
      <c r="C59" s="244"/>
      <c r="D59" s="244"/>
      <c r="E59" s="244"/>
      <c r="F59" s="244"/>
      <c r="G59" s="310" t="s">
        <v>516</v>
      </c>
      <c r="H59" s="311"/>
      <c r="I59" s="319">
        <v>2912176</v>
      </c>
      <c r="J59" s="320">
        <v>158788</v>
      </c>
      <c r="K59" s="321">
        <v>6.3</v>
      </c>
      <c r="L59" s="322">
        <v>106614</v>
      </c>
      <c r="M59" s="323">
        <v>17.2</v>
      </c>
      <c r="N59" s="324">
        <v>-10.9</v>
      </c>
    </row>
    <row r="60" spans="1:14">
      <c r="A60" s="248"/>
      <c r="B60" s="244"/>
      <c r="C60" s="244"/>
      <c r="D60" s="244"/>
      <c r="E60" s="244"/>
      <c r="F60" s="244"/>
      <c r="G60" s="325"/>
      <c r="H60" s="326" t="s">
        <v>512</v>
      </c>
      <c r="I60" s="333">
        <v>1324464</v>
      </c>
      <c r="J60" s="328">
        <v>72217</v>
      </c>
      <c r="K60" s="329">
        <v>40.700000000000003</v>
      </c>
      <c r="L60" s="330">
        <v>45545</v>
      </c>
      <c r="M60" s="331">
        <v>20.7</v>
      </c>
      <c r="N60" s="332">
        <v>20</v>
      </c>
    </row>
    <row r="61" spans="1:14">
      <c r="A61" s="248"/>
      <c r="B61" s="244"/>
      <c r="C61" s="244"/>
      <c r="D61" s="244"/>
      <c r="E61" s="244"/>
      <c r="F61" s="244"/>
      <c r="G61" s="310" t="s">
        <v>517</v>
      </c>
      <c r="H61" s="334"/>
      <c r="I61" s="335">
        <v>2735501</v>
      </c>
      <c r="J61" s="336">
        <v>144692</v>
      </c>
      <c r="K61" s="337">
        <v>3.7</v>
      </c>
      <c r="L61" s="338">
        <v>83831</v>
      </c>
      <c r="M61" s="339">
        <v>7.7</v>
      </c>
      <c r="N61" s="324">
        <v>-4</v>
      </c>
    </row>
    <row r="62" spans="1:14">
      <c r="A62" s="248"/>
      <c r="B62" s="244"/>
      <c r="C62" s="244"/>
      <c r="D62" s="244"/>
      <c r="E62" s="244"/>
      <c r="F62" s="244"/>
      <c r="G62" s="325"/>
      <c r="H62" s="326" t="s">
        <v>512</v>
      </c>
      <c r="I62" s="327">
        <v>1280462</v>
      </c>
      <c r="J62" s="328">
        <v>67464</v>
      </c>
      <c r="K62" s="329">
        <v>1.6</v>
      </c>
      <c r="L62" s="330">
        <v>38356</v>
      </c>
      <c r="M62" s="331">
        <v>2.6</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1"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38.950000000000003</v>
      </c>
      <c r="G47" s="12">
        <v>44.17</v>
      </c>
      <c r="H47" s="12">
        <v>46.51</v>
      </c>
      <c r="I47" s="12">
        <v>46.7</v>
      </c>
      <c r="J47" s="13">
        <v>46.56</v>
      </c>
    </row>
    <row r="48" spans="2:10" ht="57.75" customHeight="1">
      <c r="B48" s="14"/>
      <c r="C48" s="1141" t="s">
        <v>4</v>
      </c>
      <c r="D48" s="1141"/>
      <c r="E48" s="1142"/>
      <c r="F48" s="15">
        <v>8.23</v>
      </c>
      <c r="G48" s="16">
        <v>5.63</v>
      </c>
      <c r="H48" s="16">
        <v>8.5399999999999991</v>
      </c>
      <c r="I48" s="16">
        <v>7.28</v>
      </c>
      <c r="J48" s="17">
        <v>7.1</v>
      </c>
    </row>
    <row r="49" spans="2:10" ht="57.75" customHeight="1" thickBot="1">
      <c r="B49" s="18"/>
      <c r="C49" s="1143" t="s">
        <v>5</v>
      </c>
      <c r="D49" s="1143"/>
      <c r="E49" s="1144"/>
      <c r="F49" s="19">
        <v>7.79</v>
      </c>
      <c r="G49" s="20">
        <v>4.04</v>
      </c>
      <c r="H49" s="20">
        <v>7.77</v>
      </c>
      <c r="I49" s="20">
        <v>0.93</v>
      </c>
      <c r="J49" s="21">
        <v>4.08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524</v>
      </c>
      <c r="D34" s="1151"/>
      <c r="E34" s="1152"/>
      <c r="F34" s="32">
        <v>7.99</v>
      </c>
      <c r="G34" s="33">
        <v>5.45</v>
      </c>
      <c r="H34" s="33">
        <v>8.4</v>
      </c>
      <c r="I34" s="33">
        <v>7.16</v>
      </c>
      <c r="J34" s="34">
        <v>6.96</v>
      </c>
      <c r="K34" s="22"/>
      <c r="L34" s="22"/>
      <c r="M34" s="22"/>
      <c r="N34" s="22"/>
      <c r="O34" s="22"/>
      <c r="P34" s="22"/>
    </row>
    <row r="35" spans="1:16" ht="39" customHeight="1">
      <c r="A35" s="22"/>
      <c r="B35" s="35"/>
      <c r="C35" s="1145" t="s">
        <v>525</v>
      </c>
      <c r="D35" s="1146"/>
      <c r="E35" s="1147"/>
      <c r="F35" s="36">
        <v>2.08</v>
      </c>
      <c r="G35" s="37">
        <v>2.52</v>
      </c>
      <c r="H35" s="37">
        <v>4.04</v>
      </c>
      <c r="I35" s="37">
        <v>1.57</v>
      </c>
      <c r="J35" s="38">
        <v>1.78</v>
      </c>
      <c r="K35" s="22"/>
      <c r="L35" s="22"/>
      <c r="M35" s="22"/>
      <c r="N35" s="22"/>
      <c r="O35" s="22"/>
      <c r="P35" s="22"/>
    </row>
    <row r="36" spans="1:16" ht="39" customHeight="1">
      <c r="A36" s="22"/>
      <c r="B36" s="35"/>
      <c r="C36" s="1145" t="s">
        <v>526</v>
      </c>
      <c r="D36" s="1146"/>
      <c r="E36" s="1147"/>
      <c r="F36" s="36">
        <v>2.99</v>
      </c>
      <c r="G36" s="37">
        <v>3.2</v>
      </c>
      <c r="H36" s="37">
        <v>2.82</v>
      </c>
      <c r="I36" s="37">
        <v>3.33</v>
      </c>
      <c r="J36" s="38">
        <v>1.25</v>
      </c>
      <c r="K36" s="22"/>
      <c r="L36" s="22"/>
      <c r="M36" s="22"/>
      <c r="N36" s="22"/>
      <c r="O36" s="22"/>
      <c r="P36" s="22"/>
    </row>
    <row r="37" spans="1:16" ht="39" customHeight="1">
      <c r="A37" s="22"/>
      <c r="B37" s="35"/>
      <c r="C37" s="1145" t="s">
        <v>527</v>
      </c>
      <c r="D37" s="1146"/>
      <c r="E37" s="1147"/>
      <c r="F37" s="36">
        <v>0.21</v>
      </c>
      <c r="G37" s="37">
        <v>0.19</v>
      </c>
      <c r="H37" s="37">
        <v>0.12</v>
      </c>
      <c r="I37" s="37">
        <v>0.1</v>
      </c>
      <c r="J37" s="38">
        <v>0.14000000000000001</v>
      </c>
      <c r="K37" s="22"/>
      <c r="L37" s="22"/>
      <c r="M37" s="22"/>
      <c r="N37" s="22"/>
      <c r="O37" s="22"/>
      <c r="P37" s="22"/>
    </row>
    <row r="38" spans="1:16" ht="39" customHeight="1">
      <c r="A38" s="22"/>
      <c r="B38" s="35"/>
      <c r="C38" s="1145" t="s">
        <v>528</v>
      </c>
      <c r="D38" s="1146"/>
      <c r="E38" s="1147"/>
      <c r="F38" s="36">
        <v>0.05</v>
      </c>
      <c r="G38" s="37">
        <v>0.04</v>
      </c>
      <c r="H38" s="37">
        <v>0.05</v>
      </c>
      <c r="I38" s="37">
        <v>0.03</v>
      </c>
      <c r="J38" s="38">
        <v>0.05</v>
      </c>
      <c r="K38" s="22"/>
      <c r="L38" s="22"/>
      <c r="M38" s="22"/>
      <c r="N38" s="22"/>
      <c r="O38" s="22"/>
      <c r="P38" s="22"/>
    </row>
    <row r="39" spans="1:16" ht="39" customHeight="1">
      <c r="A39" s="22"/>
      <c r="B39" s="35"/>
      <c r="C39" s="1145" t="s">
        <v>529</v>
      </c>
      <c r="D39" s="1146"/>
      <c r="E39" s="1147"/>
      <c r="F39" s="36">
        <v>0</v>
      </c>
      <c r="G39" s="37">
        <v>0.01</v>
      </c>
      <c r="H39" s="37">
        <v>0.01</v>
      </c>
      <c r="I39" s="37">
        <v>0.01</v>
      </c>
      <c r="J39" s="38">
        <v>0.01</v>
      </c>
      <c r="K39" s="22"/>
      <c r="L39" s="22"/>
      <c r="M39" s="22"/>
      <c r="N39" s="22"/>
      <c r="O39" s="22"/>
      <c r="P39" s="22"/>
    </row>
    <row r="40" spans="1:16" ht="39" customHeight="1">
      <c r="A40" s="22"/>
      <c r="B40" s="35"/>
      <c r="C40" s="1145" t="s">
        <v>530</v>
      </c>
      <c r="D40" s="1146"/>
      <c r="E40" s="1147"/>
      <c r="F40" s="36">
        <v>0.01</v>
      </c>
      <c r="G40" s="37">
        <v>0.06</v>
      </c>
      <c r="H40" s="37">
        <v>0.01</v>
      </c>
      <c r="I40" s="37">
        <v>0</v>
      </c>
      <c r="J40" s="38">
        <v>0</v>
      </c>
      <c r="K40" s="22"/>
      <c r="L40" s="22"/>
      <c r="M40" s="22"/>
      <c r="N40" s="22"/>
      <c r="O40" s="22"/>
      <c r="P40" s="22"/>
    </row>
    <row r="41" spans="1:16" ht="39" customHeight="1">
      <c r="A41" s="22"/>
      <c r="B41" s="35"/>
      <c r="C41" s="1145" t="s">
        <v>531</v>
      </c>
      <c r="D41" s="1146"/>
      <c r="E41" s="1147"/>
      <c r="F41" s="36">
        <v>0.02</v>
      </c>
      <c r="G41" s="37">
        <v>0</v>
      </c>
      <c r="H41" s="37">
        <v>0.01</v>
      </c>
      <c r="I41" s="37">
        <v>0.02</v>
      </c>
      <c r="J41" s="38">
        <v>0</v>
      </c>
      <c r="K41" s="22"/>
      <c r="L41" s="22"/>
      <c r="M41" s="22"/>
      <c r="N41" s="22"/>
      <c r="O41" s="22"/>
      <c r="P41" s="22"/>
    </row>
    <row r="42" spans="1:16" ht="39" customHeight="1">
      <c r="A42" s="22"/>
      <c r="B42" s="39"/>
      <c r="C42" s="1145" t="s">
        <v>532</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533</v>
      </c>
      <c r="D43" s="1149"/>
      <c r="E43" s="1150"/>
      <c r="F43" s="41">
        <v>0</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1104</v>
      </c>
      <c r="L45" s="60">
        <v>1088</v>
      </c>
      <c r="M45" s="60">
        <v>1094</v>
      </c>
      <c r="N45" s="60">
        <v>1081</v>
      </c>
      <c r="O45" s="61">
        <v>1091</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v>7</v>
      </c>
      <c r="L47" s="64">
        <v>8</v>
      </c>
      <c r="M47" s="64">
        <v>8</v>
      </c>
      <c r="N47" s="64">
        <v>9</v>
      </c>
      <c r="O47" s="65">
        <v>9</v>
      </c>
      <c r="P47" s="48"/>
      <c r="Q47" s="48"/>
      <c r="R47" s="48"/>
      <c r="S47" s="48"/>
      <c r="T47" s="48"/>
      <c r="U47" s="48"/>
    </row>
    <row r="48" spans="1:21" ht="30.75" customHeight="1">
      <c r="A48" s="48"/>
      <c r="B48" s="1163"/>
      <c r="C48" s="1164"/>
      <c r="D48" s="62"/>
      <c r="E48" s="1155" t="s">
        <v>15</v>
      </c>
      <c r="F48" s="1155"/>
      <c r="G48" s="1155"/>
      <c r="H48" s="1155"/>
      <c r="I48" s="1155"/>
      <c r="J48" s="1156"/>
      <c r="K48" s="63">
        <v>96</v>
      </c>
      <c r="L48" s="64">
        <v>101</v>
      </c>
      <c r="M48" s="64">
        <v>95</v>
      </c>
      <c r="N48" s="64">
        <v>72</v>
      </c>
      <c r="O48" s="65">
        <v>122</v>
      </c>
      <c r="P48" s="48"/>
      <c r="Q48" s="48"/>
      <c r="R48" s="48"/>
      <c r="S48" s="48"/>
      <c r="T48" s="48"/>
      <c r="U48" s="48"/>
    </row>
    <row r="49" spans="1:21" ht="30.75" customHeight="1">
      <c r="A49" s="48"/>
      <c r="B49" s="1163"/>
      <c r="C49" s="1164"/>
      <c r="D49" s="62"/>
      <c r="E49" s="1155" t="s">
        <v>16</v>
      </c>
      <c r="F49" s="1155"/>
      <c r="G49" s="1155"/>
      <c r="H49" s="1155"/>
      <c r="I49" s="1155"/>
      <c r="J49" s="1156"/>
      <c r="K49" s="63">
        <v>95</v>
      </c>
      <c r="L49" s="64">
        <v>89</v>
      </c>
      <c r="M49" s="64">
        <v>82</v>
      </c>
      <c r="N49" s="64">
        <v>79</v>
      </c>
      <c r="O49" s="65">
        <v>94</v>
      </c>
      <c r="P49" s="48"/>
      <c r="Q49" s="48"/>
      <c r="R49" s="48"/>
      <c r="S49" s="48"/>
      <c r="T49" s="48"/>
      <c r="U49" s="48"/>
    </row>
    <row r="50" spans="1:21" ht="30.75" customHeight="1">
      <c r="A50" s="48"/>
      <c r="B50" s="1163"/>
      <c r="C50" s="1164"/>
      <c r="D50" s="62"/>
      <c r="E50" s="1155" t="s">
        <v>17</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v>0</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914</v>
      </c>
      <c r="L52" s="64">
        <v>940</v>
      </c>
      <c r="M52" s="64">
        <v>1017</v>
      </c>
      <c r="N52" s="64">
        <v>1047</v>
      </c>
      <c r="O52" s="65">
        <v>1125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388</v>
      </c>
      <c r="L53" s="69">
        <v>346</v>
      </c>
      <c r="M53" s="69">
        <v>262</v>
      </c>
      <c r="N53" s="69">
        <v>194</v>
      </c>
      <c r="O53" s="70">
        <v>191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v>12064</v>
      </c>
      <c r="J41" s="83">
        <v>12595</v>
      </c>
      <c r="K41" s="83">
        <v>13282</v>
      </c>
      <c r="L41" s="83">
        <v>13488</v>
      </c>
      <c r="M41" s="84">
        <v>13226</v>
      </c>
    </row>
    <row r="42" spans="2:13" ht="27.75" customHeight="1">
      <c r="B42" s="1171"/>
      <c r="C42" s="1172"/>
      <c r="D42" s="85"/>
      <c r="E42" s="1175" t="s">
        <v>26</v>
      </c>
      <c r="F42" s="1175"/>
      <c r="G42" s="1175"/>
      <c r="H42" s="1176"/>
      <c r="I42" s="86" t="s">
        <v>481</v>
      </c>
      <c r="J42" s="87" t="s">
        <v>481</v>
      </c>
      <c r="K42" s="87" t="s">
        <v>481</v>
      </c>
      <c r="L42" s="87" t="s">
        <v>481</v>
      </c>
      <c r="M42" s="88" t="s">
        <v>481</v>
      </c>
    </row>
    <row r="43" spans="2:13" ht="27.75" customHeight="1">
      <c r="B43" s="1171"/>
      <c r="C43" s="1172"/>
      <c r="D43" s="85"/>
      <c r="E43" s="1175" t="s">
        <v>27</v>
      </c>
      <c r="F43" s="1175"/>
      <c r="G43" s="1175"/>
      <c r="H43" s="1176"/>
      <c r="I43" s="86">
        <v>1364</v>
      </c>
      <c r="J43" s="87">
        <v>1383</v>
      </c>
      <c r="K43" s="87">
        <v>1184</v>
      </c>
      <c r="L43" s="87">
        <v>1080</v>
      </c>
      <c r="M43" s="88">
        <v>999</v>
      </c>
    </row>
    <row r="44" spans="2:13" ht="27.75" customHeight="1">
      <c r="B44" s="1171"/>
      <c r="C44" s="1172"/>
      <c r="D44" s="85"/>
      <c r="E44" s="1175" t="s">
        <v>28</v>
      </c>
      <c r="F44" s="1175"/>
      <c r="G44" s="1175"/>
      <c r="H44" s="1176"/>
      <c r="I44" s="86">
        <v>853</v>
      </c>
      <c r="J44" s="87">
        <v>684</v>
      </c>
      <c r="K44" s="87">
        <v>772</v>
      </c>
      <c r="L44" s="87">
        <v>827</v>
      </c>
      <c r="M44" s="88">
        <v>927</v>
      </c>
    </row>
    <row r="45" spans="2:13" ht="27.75" customHeight="1">
      <c r="B45" s="1171"/>
      <c r="C45" s="1172"/>
      <c r="D45" s="85"/>
      <c r="E45" s="1175" t="s">
        <v>29</v>
      </c>
      <c r="F45" s="1175"/>
      <c r="G45" s="1175"/>
      <c r="H45" s="1176"/>
      <c r="I45" s="86">
        <v>2643</v>
      </c>
      <c r="J45" s="87">
        <v>2610</v>
      </c>
      <c r="K45" s="87">
        <v>2653</v>
      </c>
      <c r="L45" s="87">
        <v>2504</v>
      </c>
      <c r="M45" s="88">
        <v>2389</v>
      </c>
    </row>
    <row r="46" spans="2:13" ht="27.75" customHeight="1">
      <c r="B46" s="1171"/>
      <c r="C46" s="1172"/>
      <c r="D46" s="85"/>
      <c r="E46" s="1175" t="s">
        <v>30</v>
      </c>
      <c r="F46" s="1175"/>
      <c r="G46" s="1175"/>
      <c r="H46" s="1176"/>
      <c r="I46" s="86" t="s">
        <v>481</v>
      </c>
      <c r="J46" s="87" t="s">
        <v>481</v>
      </c>
      <c r="K46" s="87" t="s">
        <v>481</v>
      </c>
      <c r="L46" s="87" t="s">
        <v>481</v>
      </c>
      <c r="M46" s="88" t="s">
        <v>481</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3318</v>
      </c>
      <c r="J49" s="87">
        <v>3741</v>
      </c>
      <c r="K49" s="87">
        <v>4203</v>
      </c>
      <c r="L49" s="87">
        <v>4473</v>
      </c>
      <c r="M49" s="88">
        <v>4458</v>
      </c>
    </row>
    <row r="50" spans="2:13" ht="27.75" customHeight="1">
      <c r="B50" s="1171"/>
      <c r="C50" s="1172"/>
      <c r="D50" s="85"/>
      <c r="E50" s="1175" t="s">
        <v>35</v>
      </c>
      <c r="F50" s="1175"/>
      <c r="G50" s="1175"/>
      <c r="H50" s="1176"/>
      <c r="I50" s="86">
        <v>39</v>
      </c>
      <c r="J50" s="87">
        <v>35</v>
      </c>
      <c r="K50" s="87">
        <v>34</v>
      </c>
      <c r="L50" s="87">
        <v>31</v>
      </c>
      <c r="M50" s="88">
        <v>28</v>
      </c>
    </row>
    <row r="51" spans="2:13" ht="27.75" customHeight="1">
      <c r="B51" s="1173"/>
      <c r="C51" s="1174"/>
      <c r="D51" s="85"/>
      <c r="E51" s="1175" t="s">
        <v>36</v>
      </c>
      <c r="F51" s="1175"/>
      <c r="G51" s="1175"/>
      <c r="H51" s="1176"/>
      <c r="I51" s="86">
        <v>10664</v>
      </c>
      <c r="J51" s="87">
        <v>11259</v>
      </c>
      <c r="K51" s="87">
        <v>11841</v>
      </c>
      <c r="L51" s="87">
        <v>12765</v>
      </c>
      <c r="M51" s="88">
        <v>13217</v>
      </c>
    </row>
    <row r="52" spans="2:13" ht="27.75" customHeight="1" thickBot="1">
      <c r="B52" s="1177" t="s">
        <v>37</v>
      </c>
      <c r="C52" s="1178"/>
      <c r="D52" s="90"/>
      <c r="E52" s="1179" t="s">
        <v>38</v>
      </c>
      <c r="F52" s="1179"/>
      <c r="G52" s="1179"/>
      <c r="H52" s="1180"/>
      <c r="I52" s="91">
        <v>2905</v>
      </c>
      <c r="J52" s="92">
        <v>2237</v>
      </c>
      <c r="K52" s="92">
        <v>1813</v>
      </c>
      <c r="L52" s="92">
        <v>629</v>
      </c>
      <c r="M52" s="93">
        <v>-162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168168</v>
      </c>
      <c r="E3" s="116"/>
      <c r="F3" s="117">
        <v>78670</v>
      </c>
      <c r="G3" s="118"/>
      <c r="H3" s="119"/>
    </row>
    <row r="4" spans="1:8">
      <c r="A4" s="120"/>
      <c r="B4" s="121"/>
      <c r="C4" s="122"/>
      <c r="D4" s="123">
        <v>102892</v>
      </c>
      <c r="E4" s="124"/>
      <c r="F4" s="125">
        <v>38094</v>
      </c>
      <c r="G4" s="126"/>
      <c r="H4" s="127"/>
    </row>
    <row r="5" spans="1:8">
      <c r="A5" s="108" t="s">
        <v>513</v>
      </c>
      <c r="B5" s="113"/>
      <c r="C5" s="114"/>
      <c r="D5" s="115">
        <v>120840</v>
      </c>
      <c r="E5" s="116"/>
      <c r="F5" s="117">
        <v>67201</v>
      </c>
      <c r="G5" s="118"/>
      <c r="H5" s="119"/>
    </row>
    <row r="6" spans="1:8">
      <c r="A6" s="120"/>
      <c r="B6" s="121"/>
      <c r="C6" s="122"/>
      <c r="D6" s="123">
        <v>64968</v>
      </c>
      <c r="E6" s="124"/>
      <c r="F6" s="125">
        <v>35210</v>
      </c>
      <c r="G6" s="126"/>
      <c r="H6" s="127"/>
    </row>
    <row r="7" spans="1:8">
      <c r="A7" s="108" t="s">
        <v>514</v>
      </c>
      <c r="B7" s="113"/>
      <c r="C7" s="114"/>
      <c r="D7" s="115">
        <v>126241</v>
      </c>
      <c r="E7" s="116"/>
      <c r="F7" s="117">
        <v>75709</v>
      </c>
      <c r="G7" s="118"/>
      <c r="H7" s="119"/>
    </row>
    <row r="8" spans="1:8">
      <c r="A8" s="120"/>
      <c r="B8" s="121"/>
      <c r="C8" s="122"/>
      <c r="D8" s="123">
        <v>45928</v>
      </c>
      <c r="E8" s="124"/>
      <c r="F8" s="125">
        <v>35212</v>
      </c>
      <c r="G8" s="126"/>
      <c r="H8" s="127"/>
    </row>
    <row r="9" spans="1:8">
      <c r="A9" s="108" t="s">
        <v>515</v>
      </c>
      <c r="B9" s="113"/>
      <c r="C9" s="114"/>
      <c r="D9" s="115">
        <v>149421</v>
      </c>
      <c r="E9" s="116"/>
      <c r="F9" s="117">
        <v>90961</v>
      </c>
      <c r="G9" s="118"/>
      <c r="H9" s="119"/>
    </row>
    <row r="10" spans="1:8">
      <c r="A10" s="120"/>
      <c r="B10" s="121"/>
      <c r="C10" s="122"/>
      <c r="D10" s="123">
        <v>51314</v>
      </c>
      <c r="E10" s="124"/>
      <c r="F10" s="125">
        <v>37720</v>
      </c>
      <c r="G10" s="126"/>
      <c r="H10" s="127"/>
    </row>
    <row r="11" spans="1:8">
      <c r="A11" s="108" t="s">
        <v>516</v>
      </c>
      <c r="B11" s="113"/>
      <c r="C11" s="114"/>
      <c r="D11" s="115">
        <v>158788</v>
      </c>
      <c r="E11" s="116"/>
      <c r="F11" s="117">
        <v>106614</v>
      </c>
      <c r="G11" s="118"/>
      <c r="H11" s="119"/>
    </row>
    <row r="12" spans="1:8">
      <c r="A12" s="120"/>
      <c r="B12" s="121"/>
      <c r="C12" s="128"/>
      <c r="D12" s="123">
        <v>72217</v>
      </c>
      <c r="E12" s="124"/>
      <c r="F12" s="125">
        <v>45545</v>
      </c>
      <c r="G12" s="126"/>
      <c r="H12" s="127"/>
    </row>
    <row r="13" spans="1:8">
      <c r="A13" s="108"/>
      <c r="B13" s="113"/>
      <c r="C13" s="129"/>
      <c r="D13" s="130">
        <v>144692</v>
      </c>
      <c r="E13" s="131"/>
      <c r="F13" s="132">
        <v>83831</v>
      </c>
      <c r="G13" s="133"/>
      <c r="H13" s="119"/>
    </row>
    <row r="14" spans="1:8">
      <c r="A14" s="120"/>
      <c r="B14" s="121"/>
      <c r="C14" s="122"/>
      <c r="D14" s="123">
        <v>67464</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8.23</v>
      </c>
      <c r="C19" s="134">
        <f>ROUND(VALUE(SUBSTITUTE(実質収支比率等に係る経年分析!G$48,"▲","-")),2)</f>
        <v>5.63</v>
      </c>
      <c r="D19" s="134">
        <f>ROUND(VALUE(SUBSTITUTE(実質収支比率等に係る経年分析!H$48,"▲","-")),2)</f>
        <v>8.5399999999999991</v>
      </c>
      <c r="E19" s="134">
        <f>ROUND(VALUE(SUBSTITUTE(実質収支比率等に係る経年分析!I$48,"▲","-")),2)</f>
        <v>7.28</v>
      </c>
      <c r="F19" s="134">
        <f>ROUND(VALUE(SUBSTITUTE(実質収支比率等に係る経年分析!J$48,"▲","-")),2)</f>
        <v>7.1</v>
      </c>
    </row>
    <row r="20" spans="1:11">
      <c r="A20" s="134" t="s">
        <v>43</v>
      </c>
      <c r="B20" s="134">
        <f>ROUND(VALUE(SUBSTITUTE(実質収支比率等に係る経年分析!F$47,"▲","-")),2)</f>
        <v>38.950000000000003</v>
      </c>
      <c r="C20" s="134">
        <f>ROUND(VALUE(SUBSTITUTE(実質収支比率等に係る経年分析!G$47,"▲","-")),2)</f>
        <v>44.17</v>
      </c>
      <c r="D20" s="134">
        <f>ROUND(VALUE(SUBSTITUTE(実質収支比率等に係る経年分析!H$47,"▲","-")),2)</f>
        <v>46.51</v>
      </c>
      <c r="E20" s="134">
        <f>ROUND(VALUE(SUBSTITUTE(実質収支比率等に係る経年分析!I$47,"▲","-")),2)</f>
        <v>46.7</v>
      </c>
      <c r="F20" s="134">
        <f>ROUND(VALUE(SUBSTITUTE(実質収支比率等に係る経年分析!J$47,"▲","-")),2)</f>
        <v>46.56</v>
      </c>
    </row>
    <row r="21" spans="1:11">
      <c r="A21" s="134" t="s">
        <v>44</v>
      </c>
      <c r="B21" s="134">
        <f>IF(ISNUMBER(VALUE(SUBSTITUTE(実質収支比率等に係る経年分析!F$49,"▲","-"))),ROUND(VALUE(SUBSTITUTE(実質収支比率等に係る経年分析!F$49,"▲","-")),2),NA())</f>
        <v>7.79</v>
      </c>
      <c r="C21" s="134">
        <f>IF(ISNUMBER(VALUE(SUBSTITUTE(実質収支比率等に係る経年分析!G$49,"▲","-"))),ROUND(VALUE(SUBSTITUTE(実質収支比率等に係る経年分析!G$49,"▲","-")),2),NA())</f>
        <v>4.04</v>
      </c>
      <c r="D21" s="134">
        <f>IF(ISNUMBER(VALUE(SUBSTITUTE(実質収支比率等に係る経年分析!H$49,"▲","-"))),ROUND(VALUE(SUBSTITUTE(実質収支比率等に係る経年分析!H$49,"▲","-")),2),NA())</f>
        <v>7.77</v>
      </c>
      <c r="E21" s="134">
        <f>IF(ISNUMBER(VALUE(SUBSTITUTE(実質収支比率等に係る経年分析!I$49,"▲","-"))),ROUND(VALUE(SUBSTITUTE(実質収支比率等に係る経年分析!I$49,"▲","-")),2),NA())</f>
        <v>0.93</v>
      </c>
      <c r="F21" s="134">
        <f>IF(ISNUMBER(VALUE(SUBSTITUTE(実質収支比率等に係る経年分析!J$49,"▲","-"))),ROUND(VALUE(SUBSTITUTE(実質収支比率等に係る経年分析!J$49,"▲","-")),2),NA())</f>
        <v>4.08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市有林整備事業特別会計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紀和地区水道事業特別会計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青年の家事業特別会計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紀和診療所事業特別会計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1.25</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914</v>
      </c>
      <c r="E42" s="136"/>
      <c r="F42" s="136"/>
      <c r="G42" s="136">
        <f>'実質公債費比率（分子）の構造'!L$52</f>
        <v>940</v>
      </c>
      <c r="H42" s="136"/>
      <c r="I42" s="136"/>
      <c r="J42" s="136">
        <f>'実質公債費比率（分子）の構造'!M$52</f>
        <v>1017</v>
      </c>
      <c r="K42" s="136"/>
      <c r="L42" s="136"/>
      <c r="M42" s="136">
        <f>'実質公債費比率（分子）の構造'!N$52</f>
        <v>1047</v>
      </c>
      <c r="N42" s="136"/>
      <c r="O42" s="136"/>
      <c r="P42" s="136">
        <f>'実質公債費比率（分子）の構造'!O$52</f>
        <v>1125</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95</v>
      </c>
      <c r="C45" s="136"/>
      <c r="D45" s="136"/>
      <c r="E45" s="136">
        <f>'実質公債費比率（分子）の構造'!L$49</f>
        <v>89</v>
      </c>
      <c r="F45" s="136"/>
      <c r="G45" s="136"/>
      <c r="H45" s="136">
        <f>'実質公債費比率（分子）の構造'!M$49</f>
        <v>82</v>
      </c>
      <c r="I45" s="136"/>
      <c r="J45" s="136"/>
      <c r="K45" s="136">
        <f>'実質公債費比率（分子）の構造'!N$49</f>
        <v>79</v>
      </c>
      <c r="L45" s="136"/>
      <c r="M45" s="136"/>
      <c r="N45" s="136">
        <f>'実質公債費比率（分子）の構造'!O$49</f>
        <v>94</v>
      </c>
      <c r="O45" s="136"/>
      <c r="P45" s="136"/>
    </row>
    <row r="46" spans="1:16">
      <c r="A46" s="136" t="s">
        <v>55</v>
      </c>
      <c r="B46" s="136">
        <f>'実質公債費比率（分子）の構造'!K$48</f>
        <v>96</v>
      </c>
      <c r="C46" s="136"/>
      <c r="D46" s="136"/>
      <c r="E46" s="136">
        <f>'実質公債費比率（分子）の構造'!L$48</f>
        <v>101</v>
      </c>
      <c r="F46" s="136"/>
      <c r="G46" s="136"/>
      <c r="H46" s="136">
        <f>'実質公債費比率（分子）の構造'!M$48</f>
        <v>95</v>
      </c>
      <c r="I46" s="136"/>
      <c r="J46" s="136"/>
      <c r="K46" s="136">
        <f>'実質公債費比率（分子）の構造'!N$48</f>
        <v>72</v>
      </c>
      <c r="L46" s="136"/>
      <c r="M46" s="136"/>
      <c r="N46" s="136">
        <f>'実質公債費比率（分子）の構造'!O$48</f>
        <v>122</v>
      </c>
      <c r="O46" s="136"/>
      <c r="P46" s="136"/>
    </row>
    <row r="47" spans="1:16">
      <c r="A47" s="136" t="s">
        <v>56</v>
      </c>
      <c r="B47" s="136">
        <f>'実質公債費比率（分子）の構造'!K$47</f>
        <v>7</v>
      </c>
      <c r="C47" s="136"/>
      <c r="D47" s="136"/>
      <c r="E47" s="136">
        <f>'実質公債費比率（分子）の構造'!L$47</f>
        <v>8</v>
      </c>
      <c r="F47" s="136"/>
      <c r="G47" s="136"/>
      <c r="H47" s="136">
        <f>'実質公債費比率（分子）の構造'!M$47</f>
        <v>8</v>
      </c>
      <c r="I47" s="136"/>
      <c r="J47" s="136"/>
      <c r="K47" s="136">
        <f>'実質公債費比率（分子）の構造'!N$47</f>
        <v>9</v>
      </c>
      <c r="L47" s="136"/>
      <c r="M47" s="136"/>
      <c r="N47" s="136">
        <f>'実質公債費比率（分子）の構造'!O$47</f>
        <v>9</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1104</v>
      </c>
      <c r="C49" s="136"/>
      <c r="D49" s="136"/>
      <c r="E49" s="136">
        <f>'実質公債費比率（分子）の構造'!L$45</f>
        <v>1088</v>
      </c>
      <c r="F49" s="136"/>
      <c r="G49" s="136"/>
      <c r="H49" s="136">
        <f>'実質公債費比率（分子）の構造'!M$45</f>
        <v>1094</v>
      </c>
      <c r="I49" s="136"/>
      <c r="J49" s="136"/>
      <c r="K49" s="136">
        <f>'実質公債費比率（分子）の構造'!N$45</f>
        <v>1081</v>
      </c>
      <c r="L49" s="136"/>
      <c r="M49" s="136"/>
      <c r="N49" s="136">
        <f>'実質公債費比率（分子）の構造'!O$45</f>
        <v>1091</v>
      </c>
      <c r="O49" s="136"/>
      <c r="P49" s="136"/>
    </row>
    <row r="50" spans="1:16">
      <c r="A50" s="136" t="s">
        <v>59</v>
      </c>
      <c r="B50" s="136" t="e">
        <f>NA()</f>
        <v>#N/A</v>
      </c>
      <c r="C50" s="136">
        <f>IF(ISNUMBER('実質公債費比率（分子）の構造'!K$53),'実質公債費比率（分子）の構造'!K$53,NA())</f>
        <v>388</v>
      </c>
      <c r="D50" s="136" t="e">
        <f>NA()</f>
        <v>#N/A</v>
      </c>
      <c r="E50" s="136" t="e">
        <f>NA()</f>
        <v>#N/A</v>
      </c>
      <c r="F50" s="136">
        <f>IF(ISNUMBER('実質公債費比率（分子）の構造'!L$53),'実質公債費比率（分子）の構造'!L$53,NA())</f>
        <v>346</v>
      </c>
      <c r="G50" s="136" t="e">
        <f>NA()</f>
        <v>#N/A</v>
      </c>
      <c r="H50" s="136" t="e">
        <f>NA()</f>
        <v>#N/A</v>
      </c>
      <c r="I50" s="136">
        <f>IF(ISNUMBER('実質公債費比率（分子）の構造'!M$53),'実質公債費比率（分子）の構造'!M$53,NA())</f>
        <v>262</v>
      </c>
      <c r="J50" s="136" t="e">
        <f>NA()</f>
        <v>#N/A</v>
      </c>
      <c r="K50" s="136" t="e">
        <f>NA()</f>
        <v>#N/A</v>
      </c>
      <c r="L50" s="136">
        <f>IF(ISNUMBER('実質公債費比率（分子）の構造'!N$53),'実質公債費比率（分子）の構造'!N$53,NA())</f>
        <v>194</v>
      </c>
      <c r="M50" s="136" t="e">
        <f>NA()</f>
        <v>#N/A</v>
      </c>
      <c r="N50" s="136" t="e">
        <f>NA()</f>
        <v>#N/A</v>
      </c>
      <c r="O50" s="136">
        <f>IF(ISNUMBER('実質公債費比率（分子）の構造'!O$53),'実質公債費比率（分子）の構造'!O$53,NA())</f>
        <v>191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10664</v>
      </c>
      <c r="E56" s="135"/>
      <c r="F56" s="135"/>
      <c r="G56" s="135">
        <f>'将来負担比率（分子）の構造'!J$51</f>
        <v>11259</v>
      </c>
      <c r="H56" s="135"/>
      <c r="I56" s="135"/>
      <c r="J56" s="135">
        <f>'将来負担比率（分子）の構造'!K$51</f>
        <v>11841</v>
      </c>
      <c r="K56" s="135"/>
      <c r="L56" s="135"/>
      <c r="M56" s="135">
        <f>'将来負担比率（分子）の構造'!L$51</f>
        <v>12765</v>
      </c>
      <c r="N56" s="135"/>
      <c r="O56" s="135"/>
      <c r="P56" s="135">
        <f>'将来負担比率（分子）の構造'!M$51</f>
        <v>13217</v>
      </c>
    </row>
    <row r="57" spans="1:16">
      <c r="A57" s="135" t="s">
        <v>35</v>
      </c>
      <c r="B57" s="135"/>
      <c r="C57" s="135"/>
      <c r="D57" s="135">
        <f>'将来負担比率（分子）の構造'!I$50</f>
        <v>39</v>
      </c>
      <c r="E57" s="135"/>
      <c r="F57" s="135"/>
      <c r="G57" s="135">
        <f>'将来負担比率（分子）の構造'!J$50</f>
        <v>35</v>
      </c>
      <c r="H57" s="135"/>
      <c r="I57" s="135"/>
      <c r="J57" s="135">
        <f>'将来負担比率（分子）の構造'!K$50</f>
        <v>34</v>
      </c>
      <c r="K57" s="135"/>
      <c r="L57" s="135"/>
      <c r="M57" s="135">
        <f>'将来負担比率（分子）の構造'!L$50</f>
        <v>31</v>
      </c>
      <c r="N57" s="135"/>
      <c r="O57" s="135"/>
      <c r="P57" s="135">
        <f>'将来負担比率（分子）の構造'!M$50</f>
        <v>28</v>
      </c>
    </row>
    <row r="58" spans="1:16">
      <c r="A58" s="135" t="s">
        <v>34</v>
      </c>
      <c r="B58" s="135"/>
      <c r="C58" s="135"/>
      <c r="D58" s="135">
        <f>'将来負担比率（分子）の構造'!I$49</f>
        <v>3318</v>
      </c>
      <c r="E58" s="135"/>
      <c r="F58" s="135"/>
      <c r="G58" s="135">
        <f>'将来負担比率（分子）の構造'!J$49</f>
        <v>3741</v>
      </c>
      <c r="H58" s="135"/>
      <c r="I58" s="135"/>
      <c r="J58" s="135">
        <f>'将来負担比率（分子）の構造'!K$49</f>
        <v>4203</v>
      </c>
      <c r="K58" s="135"/>
      <c r="L58" s="135"/>
      <c r="M58" s="135">
        <f>'将来負担比率（分子）の構造'!L$49</f>
        <v>4473</v>
      </c>
      <c r="N58" s="135"/>
      <c r="O58" s="135"/>
      <c r="P58" s="135">
        <f>'将来負担比率（分子）の構造'!M$49</f>
        <v>4458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2643</v>
      </c>
      <c r="C62" s="135"/>
      <c r="D62" s="135"/>
      <c r="E62" s="135">
        <f>'将来負担比率（分子）の構造'!J$45</f>
        <v>2610</v>
      </c>
      <c r="F62" s="135"/>
      <c r="G62" s="135"/>
      <c r="H62" s="135">
        <f>'将来負担比率（分子）の構造'!K$45</f>
        <v>2653</v>
      </c>
      <c r="I62" s="135"/>
      <c r="J62" s="135"/>
      <c r="K62" s="135">
        <f>'将来負担比率（分子）の構造'!L$45</f>
        <v>2504</v>
      </c>
      <c r="L62" s="135"/>
      <c r="M62" s="135"/>
      <c r="N62" s="135">
        <f>'将来負担比率（分子）の構造'!M$45</f>
        <v>2389</v>
      </c>
      <c r="O62" s="135"/>
      <c r="P62" s="135"/>
    </row>
    <row r="63" spans="1:16">
      <c r="A63" s="135" t="s">
        <v>28</v>
      </c>
      <c r="B63" s="135">
        <f>'将来負担比率（分子）の構造'!I$44</f>
        <v>853</v>
      </c>
      <c r="C63" s="135"/>
      <c r="D63" s="135"/>
      <c r="E63" s="135">
        <f>'将来負担比率（分子）の構造'!J$44</f>
        <v>684</v>
      </c>
      <c r="F63" s="135"/>
      <c r="G63" s="135"/>
      <c r="H63" s="135">
        <f>'将来負担比率（分子）の構造'!K$44</f>
        <v>772</v>
      </c>
      <c r="I63" s="135"/>
      <c r="J63" s="135"/>
      <c r="K63" s="135">
        <f>'将来負担比率（分子）の構造'!L$44</f>
        <v>827</v>
      </c>
      <c r="L63" s="135"/>
      <c r="M63" s="135"/>
      <c r="N63" s="135">
        <f>'将来負担比率（分子）の構造'!M$44</f>
        <v>927</v>
      </c>
      <c r="O63" s="135"/>
      <c r="P63" s="135"/>
    </row>
    <row r="64" spans="1:16">
      <c r="A64" s="135" t="s">
        <v>27</v>
      </c>
      <c r="B64" s="135">
        <f>'将来負担比率（分子）の構造'!I$43</f>
        <v>1364</v>
      </c>
      <c r="C64" s="135"/>
      <c r="D64" s="135"/>
      <c r="E64" s="135">
        <f>'将来負担比率（分子）の構造'!J$43</f>
        <v>1383</v>
      </c>
      <c r="F64" s="135"/>
      <c r="G64" s="135"/>
      <c r="H64" s="135">
        <f>'将来負担比率（分子）の構造'!K$43</f>
        <v>1184</v>
      </c>
      <c r="I64" s="135"/>
      <c r="J64" s="135"/>
      <c r="K64" s="135">
        <f>'将来負担比率（分子）の構造'!L$43</f>
        <v>1080</v>
      </c>
      <c r="L64" s="135"/>
      <c r="M64" s="135"/>
      <c r="N64" s="135">
        <f>'将来負担比率（分子）の構造'!M$43</f>
        <v>999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12064</v>
      </c>
      <c r="C66" s="135"/>
      <c r="D66" s="135"/>
      <c r="E66" s="135">
        <f>'将来負担比率（分子）の構造'!J$41</f>
        <v>12595</v>
      </c>
      <c r="F66" s="135"/>
      <c r="G66" s="135"/>
      <c r="H66" s="135">
        <f>'将来負担比率（分子）の構造'!K$41</f>
        <v>13282</v>
      </c>
      <c r="I66" s="135"/>
      <c r="J66" s="135"/>
      <c r="K66" s="135">
        <f>'将来負担比率（分子）の構造'!L$41</f>
        <v>13488</v>
      </c>
      <c r="L66" s="135"/>
      <c r="M66" s="135"/>
      <c r="N66" s="135">
        <f>'将来負担比率（分子）の構造'!M$41</f>
        <v>13226</v>
      </c>
      <c r="O66" s="135"/>
      <c r="P66" s="135"/>
    </row>
    <row r="67" spans="1:16">
      <c r="A67" s="135" t="s">
        <v>63</v>
      </c>
      <c r="B67" s="135" t="e">
        <f>NA()</f>
        <v>#N/A</v>
      </c>
      <c r="C67" s="135">
        <f>IF(ISNUMBER('将来負担比率（分子）の構造'!I$52), IF('将来負担比率（分子）の構造'!I$52 &lt; 0, 0, '将来負担比率（分子）の構造'!I$52), NA())</f>
        <v>2905</v>
      </c>
      <c r="D67" s="135" t="e">
        <f>NA()</f>
        <v>#N/A</v>
      </c>
      <c r="E67" s="135" t="e">
        <f>NA()</f>
        <v>#N/A</v>
      </c>
      <c r="F67" s="135">
        <f>IF(ISNUMBER('将来負担比率（分子）の構造'!J$52), IF('将来負担比率（分子）の構造'!J$52 &lt; 0, 0, '将来負担比率（分子）の構造'!J$52), NA())</f>
        <v>2237</v>
      </c>
      <c r="G67" s="135" t="e">
        <f>NA()</f>
        <v>#N/A</v>
      </c>
      <c r="H67" s="135" t="e">
        <f>NA()</f>
        <v>#N/A</v>
      </c>
      <c r="I67" s="135">
        <f>IF(ISNUMBER('将来負担比率（分子）の構造'!K$52), IF('将来負担比率（分子）の構造'!K$52 &lt; 0, 0, '将来負担比率（分子）の構造'!K$52), NA())</f>
        <v>1813</v>
      </c>
      <c r="J67" s="135" t="e">
        <f>NA()</f>
        <v>#N/A</v>
      </c>
      <c r="K67" s="135" t="e">
        <f>NA()</f>
        <v>#N/A</v>
      </c>
      <c r="L67" s="135">
        <f>IF(ISNUMBER('将来負担比率（分子）の構造'!L$52), IF('将来負担比率（分子）の構造'!L$52 &lt; 0, 0, '将来負担比率（分子）の構造'!L$52), NA())</f>
        <v>629</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mieken</cp:lastModifiedBy>
  <cp:lastPrinted>2016-04-14T05:41:59Z</cp:lastPrinted>
  <dcterms:created xsi:type="dcterms:W3CDTF">2016-02-15T01:38:36Z</dcterms:created>
  <dcterms:modified xsi:type="dcterms:W3CDTF">2016-04-27T07:56:16Z</dcterms:modified>
</cp:coreProperties>
</file>