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BE35" i="9"/>
  <c r="BW34" i="9"/>
  <c r="BW35" i="9" s="1"/>
  <c r="BW36" i="9" s="1"/>
  <c r="BE34" i="9"/>
  <c r="C34" i="9"/>
  <c r="C35" i="9" s="1"/>
  <c r="BW37" i="9" l="1"/>
  <c r="BW38" i="9" s="1"/>
  <c r="BW39" i="9" s="1"/>
  <c r="BW40" i="9" s="1"/>
  <c r="BW41" i="9" s="1"/>
  <c r="BW42" i="9" s="1"/>
  <c r="BW43" i="9" s="1"/>
  <c r="C36" i="9"/>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U35" i="9"/>
  <c r="U36" i="9" s="1"/>
  <c r="AM34" i="9"/>
  <c r="AM35" i="9" s="1"/>
  <c r="AM36" i="9" s="1"/>
</calcChain>
</file>

<file path=xl/sharedStrings.xml><?xml version="1.0" encoding="utf-8"?>
<sst xmlns="http://schemas.openxmlformats.org/spreadsheetml/2006/main" count="984" uniqueCount="552">
  <si>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</si>
  <si>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</si>
  <si>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</si>
  <si>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</si>
  <si>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</si>
  <si>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</si>
  <si>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</si>
  <si>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</si>
  <si>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</si>
  <si>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</si>
  <si>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</si>
  <si>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</si>
  <si>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</si>
  <si>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</si>
  <si>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</si>
  <si>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</si>
  <si>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</si>
  <si>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</si>
  <si>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</si>
  <si>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</si>
  <si>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</si>
  <si>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</si>
  <si>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</si>
  <si>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</si>
  <si>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</si>
  <si>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</si>
  <si>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</si>
  <si>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</si>
  <si>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</si>
  <si>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</si>
  <si>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</si>
  <si>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</si>
  <si>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</si>
  <si>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</si>
  <si>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</si>
  <si>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</si>
  <si>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</si>
  <si>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</si>
  <si>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</si>
  <si>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</si>
  <si>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</si>
  <si>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</si>
  <si>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</si>
  <si>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</si>
  <si>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</si>
  <si>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</si>
  <si>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</si>
  <si>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</si>
  <si>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</si>
  <si>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</si>
  <si>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</si>
  <si>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</si>
  <si>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</si>
  <si>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</si>
  <si>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</si>
  <si>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</si>
  <si>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</si>
  <si>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</si>
  <si>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</si>
  <si>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</si>
  <si>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</si>
  <si>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</si>
  <si>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</si>
  <si>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</si>
  <si>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</si>
  <si>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</si>
  <si>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</si>
  <si>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</si>
  <si>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</si>
  <si>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</si>
  <si>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</si>
  <si>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</si>
  <si>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</si>
  <si>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</si>
  <si>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</si>
  <si>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</si>
  <si>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</si>
  <si>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</si>
  <si>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</si>
  <si>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</si>
  <si>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</si>
  <si>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鈴鹿市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</si>
  <si>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</si>
  <si>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</si>
  <si>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</si>
  <si>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</si>
  <si>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</si>
  <si>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</si>
  <si>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</si>
  <si>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</si>
  <si>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</si>
  <si>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</si>
  <si>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</si>
  <si>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</si>
  <si>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</si>
  <si>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</si>
  <si>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</si>
  <si>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</si>
  <si>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</si>
  <si>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</si>
  <si>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</si>
  <si>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</si>
  <si>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</si>
  <si>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</si>
  <si>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</si>
  <si>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</si>
  <si>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</si>
  <si>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</si>
  <si>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</si>
  <si>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</si>
  <si>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</si>
  <si>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</si>
  <si>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</si>
  <si>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</si>
  <si>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</si>
  <si>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</si>
  <si>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</si>
  <si>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</si>
  <si>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</si>
  <si>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</si>
  <si>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</si>
  <si>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</si>
  <si>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</si>
  <si>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</si>
  <si>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</si>
  <si>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</si>
  <si>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</si>
  <si>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</si>
  <si>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</si>
  <si>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</si>
  <si>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</si>
  <si>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</si>
  <si>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</si>
  <si>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</si>
  <si>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</si>
  <si>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</si>
  <si>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</si>
  <si>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</si>
  <si>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</si>
  <si>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</si>
  <si>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</si>
  <si>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</si>
  <si>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</si>
  <si>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</si>
  <si>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</si>
  <si>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</si>
  <si>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</si>
  <si>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</si>
  <si>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</si>
  <si>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</si>
  <si>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</si>
  <si>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</si>
  <si>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</si>
  <si>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</si>
  <si>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</si>
  <si>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</si>
  <si>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</si>
  <si>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</si>
  <si>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</si>
  <si>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</si>
  <si>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</si>
  <si>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</si>
  <si>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</si>
  <si>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</si>
  <si>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</si>
  <si>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</si>
  <si>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</si>
  <si>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</si>
  <si>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</si>
  <si>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</si>
  <si>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</si>
  <si>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</si>
  <si>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</si>
  <si>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</si>
  <si>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</si>
  <si>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</si>
  <si>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</si>
  <si>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</si>
  <si>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</si>
  <si>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</si>
  <si>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</si>
  <si>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</si>
  <si>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</si>
  <si>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</si>
  <si>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</si>
  <si>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</si>
  <si>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</si>
  <si>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</si>
  <si>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</si>
  <si>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</si>
  <si>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</si>
  <si>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</si>
  <si>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</si>
  <si>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</si>
  <si>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三重県鈴鹿市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</si>
  <si>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</si>
  <si>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</si>
  <si>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</si>
  <si>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</si>
  <si>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</si>
  <si>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</si>
  <si>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</si>
  <si>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</si>
  <si>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</si>
  <si>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</si>
  <si>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</si>
  <si>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</si>
  <si>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</si>
  <si>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</si>
  <si>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</si>
  <si>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</si>
  <si>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</si>
  <si>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</si>
  <si>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</si>
  <si>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</si>
  <si>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</si>
  <si>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</si>
  <si>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</si>
  <si>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</si>
  <si>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</si>
  <si>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</si>
  <si>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</si>
  <si>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</si>
  <si>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</si>
  <si>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</si>
  <si>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</si>
  <si>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</si>
  <si>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</si>
  <si>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</si>
  <si>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</si>
  <si>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</si>
  <si>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</si>
  <si>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</si>
  <si>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</si>
  <si>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</si>
  <si>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</si>
  <si>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</si>
  <si>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</si>
  <si>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</si>
  <si>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</si>
  <si>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</si>
  <si>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</si>
  <si>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</si>
  <si>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</si>
  <si>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</si>
  <si>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</si>
  <si>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</si>
  <si>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</si>
  <si>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</si>
  <si>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</si>
  <si>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</si>
  <si>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</si>
  <si>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</si>
  <si>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</si>
  <si>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</si>
  <si>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</si>
  <si>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</si>
  <si>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</si>
  <si>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</si>
  <si>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</si>
  <si>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</si>
  <si>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</si>
  <si>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</si>
  <si>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</si>
  <si>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</si>
  <si>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</si>
  <si>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</si>
  <si>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</si>
  <si>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</si>
  <si>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</si>
  <si>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</si>
  <si>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</si>
  <si>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</si>
  <si>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</si>
  <si>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</si>
  <si>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</si>
  <si>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</si>
  <si>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</si>
  <si>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</si>
  <si>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</si>
  <si>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</si>
  <si>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</si>
  <si>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</si>
  <si>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</si>
  <si>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</si>
  <si>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</si>
  <si>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</si>
  <si>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</si>
  <si>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</si>
  <si>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</si>
  <si>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</si>
  <si>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</si>
  <si>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</si>
  <si>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</si>
  <si>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</si>
  <si>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</si>
  <si>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</si>
  <si>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</si>
  <si>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</si>
  <si>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</si>
  <si>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</si>
  <si>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</si>
  <si>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</si>
  <si>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</si>
  <si>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</si>
  <si>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</si>
  <si>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</si>
  <si>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</si>
  <si>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</si>
  <si>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</si>
  <si>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</si>
  <si>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</si>
  <si>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</si>
  <si>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</si>
  <si>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</si>
  <si>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</si>
  <si>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</si>
  <si>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</si>
  <si>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</si>
  <si>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</si>
  <si>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</si>
  <si>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</si>
  <si>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</si>
  <si>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</si>
  <si>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</si>
  <si>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</si>
  <si>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</si>
  <si>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</si>
  <si>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</si>
  <si>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</si>
  <si>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</si>
  <si>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</si>
  <si>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</si>
  <si>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</si>
  <si>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</si>
  <si>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</si>
  <si>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</si>
  <si>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</si>
  <si>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</si>
  <si>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</si>
  <si>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</si>
  <si>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</si>
  <si>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</si>
  <si>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三重県鈴鹿市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</si>
  <si>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</si>
  <si>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</si>
  <si>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</si>
  <si>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</si>
  <si>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</si>
  <si>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</si>
  <si>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</si>
  <si>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</si>
  <si>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</si>
  <si>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</si>
  <si>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</si>
  <si>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</si>
  <si>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</si>
  <si>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</si>
  <si>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</si>
  <si>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</si>
  <si>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</si>
  <si>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</si>
  <si>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</si>
  <si>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</si>
  <si>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</si>
  <si>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</si>
  <si>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</si>
  <si>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</si>
  <si>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</si>
  <si>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</si>
  <si>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</si>
  <si>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</si>
  <si>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</si>
  <si>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</si>
  <si>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</si>
  <si>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</si>
  <si>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</si>
  <si>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</si>
  <si>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</si>
  <si>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</si>
  <si>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</si>
  <si>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</si>
  <si>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</si>
  <si>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</si>
  <si>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下水道事業会計(公共)</t>
    <phoneticPr fontId="5"/>
  </si>
  <si>
    <t>下水道事業会計(農集)</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</si>
  <si>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</si>
  <si>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</si>
  <si>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</si>
  <si>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</si>
  <si>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</si>
  <si>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</si>
  <si>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</si>
  <si>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</si>
  <si>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</si>
  <si>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</si>
  <si>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</si>
  <si>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</si>
  <si>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</si>
  <si>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</si>
  <si>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</si>
  <si>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</si>
  <si>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</si>
  <si>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</si>
  <si>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</si>
  <si>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</si>
  <si>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</si>
  <si>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</si>
  <si>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</si>
  <si>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</si>
  <si>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</si>
  <si>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</si>
  <si>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</si>
  <si>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</si>
  <si>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</si>
  <si>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</si>
  <si>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</si>
  <si>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</si>
  <si>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</si>
  <si>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</si>
  <si>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</si>
  <si>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</si>
  <si>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</si>
  <si>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</si>
  <si>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</si>
  <si>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</si>
  <si>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</si>
  <si>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</si>
  <si>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</si>
  <si>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</si>
  <si>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</si>
  <si>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</si>
  <si>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</si>
  <si>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</si>
  <si>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</si>
  <si>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</si>
  <si>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</si>
  <si>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</si>
  <si>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</si>
  <si>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</si>
  <si>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</si>
  <si>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</si>
  <si>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</si>
  <si>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</si>
  <si>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</si>
  <si>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</si>
  <si>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</si>
  <si>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</si>
  <si>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</si>
  <si>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</si>
  <si>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</si>
  <si>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</si>
  <si>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</si>
  <si>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</si>
  <si>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</si>
  <si>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</si>
  <si>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</si>
  <si>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</si>
  <si>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</si>
  <si>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</si>
  <si>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</si>
  <si>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</si>
  <si>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</si>
  <si>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</si>
  <si>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</si>
  <si>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</si>
  <si>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</si>
  <si>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</si>
  <si>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</si>
  <si>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</si>
  <si>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</si>
  <si>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</si>
  <si>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</si>
  <si>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</si>
  <si>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</si>
  <si>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</si>
  <si>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</si>
  <si>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</si>
  <si>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</si>
  <si>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</si>
  <si>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</si>
  <si>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</si>
  <si>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</si>
  <si>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</si>
  <si>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</si>
  <si>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</si>
  <si>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</si>
  <si>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</si>
  <si>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</si>
  <si>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</si>
  <si>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</si>
  <si>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</si>
  <si>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</si>
  <si>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</si>
  <si>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</si>
  <si>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</si>
  <si>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</si>
  <si>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</si>
  <si>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</si>
  <si>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</si>
  <si>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</si>
  <si>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</si>
  <si>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</si>
  <si>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</si>
  <si>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</si>
  <si>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</si>
  <si>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</si>
  <si>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</si>
  <si>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</si>
  <si>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</si>
  <si>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</si>
  <si>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</si>
  <si>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</si>
  <si>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</si>
  <si>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</si>
  <si>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</si>
  <si>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</si>
  <si>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</si>
  <si>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5.62</t>
  </si>
  <si>
    <t>▲ 5.58</t>
  </si>
  <si>
    <t>水道事業会計</t>
  </si>
  <si>
    <t>一般会計</t>
  </si>
  <si>
    <t>土地取得事業特別会計</t>
  </si>
  <si>
    <t>下水道事業会計(公共)</t>
  </si>
  <si>
    <t>下水道事業会計(農集)</t>
  </si>
  <si>
    <t>国民健康保険事業特別会計</t>
  </si>
  <si>
    <t>後期高齢者医療特別会計</t>
  </si>
  <si>
    <t>住宅新築資金等貸付事業特別会計</t>
  </si>
  <si>
    <t>その他会計（赤字）</t>
  </si>
  <si>
    <t>その他会計（黒字）</t>
  </si>
  <si>
    <t>-</t>
    <phoneticPr fontId="2"/>
  </si>
  <si>
    <t>鈴鹿市土地開発公社</t>
    <rPh sb="0" eb="3">
      <t>スズカシ</t>
    </rPh>
    <rPh sb="3" eb="5">
      <t>トチ</t>
    </rPh>
    <rPh sb="5" eb="7">
      <t>カイハツ</t>
    </rPh>
    <rPh sb="7" eb="9">
      <t>コウシャ</t>
    </rPh>
    <phoneticPr fontId="5"/>
  </si>
  <si>
    <t>鈴鹿市文化振興事業団</t>
    <rPh sb="0" eb="3">
      <t>スズカシ</t>
    </rPh>
    <rPh sb="3" eb="5">
      <t>ブンカ</t>
    </rPh>
    <rPh sb="5" eb="7">
      <t>シンコウ</t>
    </rPh>
    <rPh sb="7" eb="9">
      <t>ジギョウ</t>
    </rPh>
    <rPh sb="9" eb="10">
      <t>ダン</t>
    </rPh>
    <phoneticPr fontId="5"/>
  </si>
  <si>
    <t>鈴鹿国際交流協会</t>
    <rPh sb="0" eb="2">
      <t>スズカ</t>
    </rPh>
    <rPh sb="2" eb="4">
      <t>コクサイ</t>
    </rPh>
    <rPh sb="4" eb="6">
      <t>コウリュウ</t>
    </rPh>
    <rPh sb="6" eb="8">
      <t>キョウカイ</t>
    </rPh>
    <phoneticPr fontId="5"/>
  </si>
  <si>
    <t>鈴鹿市事業管理公社</t>
    <rPh sb="0" eb="3">
      <t>スズカシ</t>
    </rPh>
    <rPh sb="3" eb="5">
      <t>ジギョウ</t>
    </rPh>
    <rPh sb="5" eb="7">
      <t>カンリ</t>
    </rPh>
    <rPh sb="7" eb="9">
      <t>コウシャ</t>
    </rPh>
    <phoneticPr fontId="5"/>
  </si>
  <si>
    <t>三重県市町総合事務組合一般会計</t>
    <rPh sb="0" eb="3">
      <t>ミエケン</t>
    </rPh>
    <rPh sb="3" eb="4">
      <t>シ</t>
    </rPh>
    <rPh sb="4" eb="5">
      <t>マチ</t>
    </rPh>
    <rPh sb="5" eb="7">
      <t>ソウゴウ</t>
    </rPh>
    <rPh sb="7" eb="9">
      <t>ジム</t>
    </rPh>
    <rPh sb="9" eb="11">
      <t>クミアイ</t>
    </rPh>
    <rPh sb="11" eb="13">
      <t>イッパン</t>
    </rPh>
    <rPh sb="13" eb="15">
      <t>カイケイ</t>
    </rPh>
    <phoneticPr fontId="5"/>
  </si>
  <si>
    <t>三重県市町総合事務組合退職手当特別会計</t>
    <rPh sb="0" eb="4">
      <t>ミエケンシ</t>
    </rPh>
    <rPh sb="4" eb="5">
      <t>マチ</t>
    </rPh>
    <rPh sb="5" eb="7">
      <t>ソウゴウ</t>
    </rPh>
    <rPh sb="7" eb="9">
      <t>ジム</t>
    </rPh>
    <rPh sb="9" eb="11">
      <t>クミアイ</t>
    </rPh>
    <rPh sb="11" eb="13">
      <t>タイショク</t>
    </rPh>
    <rPh sb="13" eb="15">
      <t>テアテ</t>
    </rPh>
    <rPh sb="15" eb="17">
      <t>トクベツ</t>
    </rPh>
    <rPh sb="17" eb="19">
      <t>カイケイ</t>
    </rPh>
    <phoneticPr fontId="5"/>
  </si>
  <si>
    <t>三重県市町総合事務組合共有デジタル地図特別会計</t>
    <rPh sb="0" eb="4">
      <t>ミエケンシ</t>
    </rPh>
    <rPh sb="4" eb="5">
      <t>マチ</t>
    </rPh>
    <rPh sb="5" eb="7">
      <t>ソウゴウ</t>
    </rPh>
    <rPh sb="7" eb="9">
      <t>ジム</t>
    </rPh>
    <rPh sb="9" eb="11">
      <t>クミアイ</t>
    </rPh>
    <rPh sb="11" eb="13">
      <t>キョウユウ</t>
    </rPh>
    <rPh sb="17" eb="19">
      <t>チズ</t>
    </rPh>
    <rPh sb="19" eb="21">
      <t>トクベツ</t>
    </rPh>
    <rPh sb="21" eb="23">
      <t>カイケイ</t>
    </rPh>
    <phoneticPr fontId="5"/>
  </si>
  <si>
    <t>三重県市町総合事務組合物品特別会計</t>
    <rPh sb="0" eb="4">
      <t>ミエケンシ</t>
    </rPh>
    <rPh sb="4" eb="5">
      <t>マチ</t>
    </rPh>
    <rPh sb="5" eb="7">
      <t>ソウゴウ</t>
    </rPh>
    <rPh sb="7" eb="9">
      <t>ジム</t>
    </rPh>
    <rPh sb="9" eb="11">
      <t>クミアイ</t>
    </rPh>
    <rPh sb="11" eb="13">
      <t>ブッピン</t>
    </rPh>
    <rPh sb="13" eb="15">
      <t>トクベツ</t>
    </rPh>
    <rPh sb="15" eb="17">
      <t>カイケイ</t>
    </rPh>
    <phoneticPr fontId="5"/>
  </si>
  <si>
    <t>三重県市町総合事務組合公平委員会特別会計</t>
    <rPh sb="0" eb="4">
      <t>ミエケンシ</t>
    </rPh>
    <rPh sb="4" eb="5">
      <t>マチ</t>
    </rPh>
    <rPh sb="5" eb="7">
      <t>ソウゴウ</t>
    </rPh>
    <rPh sb="7" eb="9">
      <t>ジム</t>
    </rPh>
    <rPh sb="9" eb="11">
      <t>クミアイ</t>
    </rPh>
    <rPh sb="11" eb="13">
      <t>コウヘイ</t>
    </rPh>
    <rPh sb="13" eb="16">
      <t>イインカイ</t>
    </rPh>
    <rPh sb="16" eb="18">
      <t>トクベツ</t>
    </rPh>
    <rPh sb="18" eb="20">
      <t>カイケイ</t>
    </rPh>
    <phoneticPr fontId="5"/>
  </si>
  <si>
    <t>三重県市町総合事務組合消防救急無線特別会計</t>
    <rPh sb="11" eb="13">
      <t>ショウボウ</t>
    </rPh>
    <rPh sb="13" eb="15">
      <t>キュウキュウ</t>
    </rPh>
    <rPh sb="15" eb="17">
      <t>ムセン</t>
    </rPh>
    <rPh sb="17" eb="19">
      <t>トクベツ</t>
    </rPh>
    <phoneticPr fontId="5"/>
  </si>
  <si>
    <t>三重県市町総合事務組合共同研修特別会計</t>
    <rPh sb="11" eb="13">
      <t>キョウドウ</t>
    </rPh>
    <rPh sb="13" eb="15">
      <t>ケンシュウ</t>
    </rPh>
    <rPh sb="15" eb="17">
      <t>トクベツ</t>
    </rPh>
    <phoneticPr fontId="5"/>
  </si>
  <si>
    <t>鈴鹿亀山地区広域連合一般会計</t>
    <rPh sb="0" eb="2">
      <t>スズカ</t>
    </rPh>
    <rPh sb="2" eb="4">
      <t>カメヤマ</t>
    </rPh>
    <rPh sb="4" eb="6">
      <t>チク</t>
    </rPh>
    <rPh sb="6" eb="8">
      <t>コウイキ</t>
    </rPh>
    <rPh sb="8" eb="10">
      <t>レンゴウ</t>
    </rPh>
    <rPh sb="10" eb="12">
      <t>イッパン</t>
    </rPh>
    <rPh sb="12" eb="14">
      <t>カイケイ</t>
    </rPh>
    <phoneticPr fontId="5"/>
  </si>
  <si>
    <t>鈴鹿亀山地区広域連合介護保険事業特別会計</t>
    <rPh sb="0" eb="2">
      <t>スズカ</t>
    </rPh>
    <rPh sb="2" eb="4">
      <t>カメヤマ</t>
    </rPh>
    <rPh sb="4" eb="6">
      <t>チク</t>
    </rPh>
    <rPh sb="6" eb="8">
      <t>コウイキ</t>
    </rPh>
    <rPh sb="8" eb="10">
      <t>レンゴウ</t>
    </rPh>
    <rPh sb="10" eb="12">
      <t>カイゴ</t>
    </rPh>
    <rPh sb="12" eb="14">
      <t>ホケン</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</si>
  <si>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4" eb="16">
      <t>イッパン</t>
    </rPh>
    <rPh sb="16" eb="18">
      <t>カイケイ</t>
    </rPh>
    <phoneticPr fontId="5"/>
  </si>
  <si>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5"/>
  </si>
  <si>
    <t>北勢公設地方卸売市場組合</t>
    <rPh sb="0" eb="2">
      <t>ホクセイ</t>
    </rPh>
    <rPh sb="2" eb="4">
      <t>コウセツ</t>
    </rPh>
    <rPh sb="4" eb="6">
      <t>チホウ</t>
    </rPh>
    <rPh sb="6" eb="8">
      <t>オロシウリ</t>
    </rPh>
    <rPh sb="8" eb="10">
      <t>イチバ</t>
    </rPh>
    <rPh sb="10" eb="12">
      <t>クミアイ</t>
    </rPh>
    <phoneticPr fontId="5"/>
  </si>
  <si>
    <t>三泗鈴亀農業共済事務組合</t>
    <rPh sb="0" eb="2">
      <t>サンシ</t>
    </rPh>
    <rPh sb="2" eb="3">
      <t>スズ</t>
    </rPh>
    <rPh sb="3" eb="4">
      <t>カメ</t>
    </rPh>
    <rPh sb="4" eb="6">
      <t>ノウギョウ</t>
    </rPh>
    <rPh sb="6" eb="8">
      <t>キョウサイ</t>
    </rPh>
    <rPh sb="8" eb="10">
      <t>ジム</t>
    </rPh>
    <rPh sb="10" eb="12">
      <t>クミアイ</t>
    </rPh>
    <phoneticPr fontId="5"/>
  </si>
  <si>
    <t>○</t>
    <phoneticPr fontId="2"/>
  </si>
  <si>
    <t>三重地方税管理回収機構一般会計</t>
    <rPh sb="0" eb="2">
      <t>ミエ</t>
    </rPh>
    <rPh sb="2" eb="5">
      <t>チホウゼイ</t>
    </rPh>
    <rPh sb="5" eb="7">
      <t>カンリ</t>
    </rPh>
    <rPh sb="7" eb="9">
      <t>カイシュウ</t>
    </rPh>
    <rPh sb="9" eb="11">
      <t>キコウ</t>
    </rPh>
    <rPh sb="11" eb="13">
      <t>イッパン</t>
    </rPh>
    <rPh sb="13" eb="15">
      <t>カイケイ</t>
    </rPh>
    <phoneticPr fontId="5"/>
  </si>
  <si>
    <t>三重地方税管理回収機構滞納整理拡充事業特別会計</t>
    <rPh sb="0" eb="2">
      <t>ミエ</t>
    </rPh>
    <rPh sb="2" eb="5">
      <t>チホウゼイ</t>
    </rPh>
    <rPh sb="5" eb="7">
      <t>カンリ</t>
    </rPh>
    <rPh sb="7" eb="9">
      <t>カイシュウ</t>
    </rPh>
    <rPh sb="9" eb="11">
      <t>キコウ</t>
    </rPh>
    <rPh sb="11" eb="13">
      <t>タイノウ</t>
    </rPh>
    <rPh sb="13" eb="15">
      <t>セイリ</t>
    </rPh>
    <rPh sb="15" eb="17">
      <t>カクジュウ</t>
    </rPh>
    <rPh sb="17" eb="19">
      <t>ジギョウ</t>
    </rPh>
    <rPh sb="19" eb="21">
      <t>トクベツ</t>
    </rPh>
    <rPh sb="21" eb="23">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</si>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</sst>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36064</c:v>
                </c:pt>
                <c:pt idx="1">
                  <c:v>31999</c:v>
                </c:pt>
                <c:pt idx="2">
                  <c:v>29005</c:v>
                </c:pt>
                <c:pt idx="3">
                  <c:v>28885</c:v>
                </c:pt>
                <c:pt idx="4">
                  <c:v>46737</c:v>
                </c:pt>
              </c:numCache>
            </c:numRef>
          </c:val>
          <c:smooth val="0"/>
        </c:ser>
        <c:dLbls>
          <c:showLegendKey val="0"/>
          <c:showVal val="0"/>
          <c:showCatName val="0"/>
          <c:showSerName val="0"/>
          <c:showPercent val="0"/>
          <c:showBubbleSize val="0"/>
        </c:dLbls>
        <c:marker val="1"/>
        <c:smooth val="0"/>
        <c:axId val="90012288"/>
        <c:axId val="90116864"/>
      </c:lineChart>
      <c:catAx>
        <c:axId val="90012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116864"/>
        <c:crosses val="autoZero"/>
        <c:auto val="1"/>
        <c:lblAlgn val="ctr"/>
        <c:lblOffset val="100"/>
        <c:tickLblSkip val="1"/>
        <c:tickMarkSkip val="1"/>
        <c:noMultiLvlLbl val="0"/>
      </c:catAx>
      <c:valAx>
        <c:axId val="901168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01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6.28</c:v>
                </c:pt>
                <c:pt idx="1">
                  <c:v>9.2100000000000009</c:v>
                </c:pt>
                <c:pt idx="2">
                  <c:v>3.37</c:v>
                </c:pt>
                <c:pt idx="3">
                  <c:v>4.97</c:v>
                </c:pt>
                <c:pt idx="4">
                  <c:v>3.11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11.13</c:v>
                </c:pt>
                <c:pt idx="1">
                  <c:v>15.34</c:v>
                </c:pt>
                <c:pt idx="2">
                  <c:v>22.16</c:v>
                </c:pt>
                <c:pt idx="3">
                  <c:v>22.91</c:v>
                </c:pt>
                <c:pt idx="4">
                  <c:v>20.71</c:v>
                </c:pt>
              </c:numCache>
            </c:numRef>
          </c:val>
        </c:ser>
        <c:dLbls>
          <c:showLegendKey val="0"/>
          <c:showVal val="0"/>
          <c:showCatName val="0"/>
          <c:showSerName val="0"/>
          <c:showPercent val="0"/>
          <c:showBubbleSize val="0"/>
        </c:dLbls>
        <c:gapWidth val="250"/>
        <c:overlap val="100"/>
        <c:axId val="101005184"/>
        <c:axId val="101019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2.09</c:v>
                </c:pt>
                <c:pt idx="1">
                  <c:v>3.12</c:v>
                </c:pt>
                <c:pt idx="2">
                  <c:v>-5.62</c:v>
                </c:pt>
                <c:pt idx="3">
                  <c:v>1.83</c:v>
                </c:pt>
                <c:pt idx="4">
                  <c:v>-5.58</c:v>
                </c:pt>
              </c:numCache>
            </c:numRef>
          </c:val>
          <c:smooth val="0"/>
        </c:ser>
        <c:dLbls>
          <c:showLegendKey val="0"/>
          <c:showVal val="0"/>
          <c:showCatName val="0"/>
          <c:showSerName val="0"/>
          <c:showPercent val="0"/>
          <c:showBubbleSize val="0"/>
        </c:dLbls>
        <c:marker val="1"/>
        <c:smooth val="0"/>
        <c:axId val="101005184"/>
        <c:axId val="101019648"/>
      </c:lineChart>
      <c:catAx>
        <c:axId val="10100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019648"/>
        <c:crosses val="autoZero"/>
        <c:auto val="1"/>
        <c:lblAlgn val="ctr"/>
        <c:lblOffset val="100"/>
        <c:tickLblSkip val="1"/>
        <c:tickMarkSkip val="1"/>
        <c:noMultiLvlLbl val="0"/>
      </c:catAx>
      <c:valAx>
        <c:axId val="10101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00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1.82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1.1100000000000001</c:v>
                </c:pt>
                <c:pt idx="2">
                  <c:v>#N/A</c:v>
                </c:pt>
                <c:pt idx="3">
                  <c:v>1.91</c:v>
                </c:pt>
                <c:pt idx="4">
                  <c:v>#N/A</c:v>
                </c:pt>
                <c:pt idx="5">
                  <c:v>0.55000000000000004</c:v>
                </c:pt>
                <c:pt idx="6">
                  <c:v>#N/A</c:v>
                </c:pt>
                <c:pt idx="7">
                  <c:v>0.06</c:v>
                </c:pt>
                <c:pt idx="8">
                  <c:v>#N/A</c:v>
                </c:pt>
                <c:pt idx="9">
                  <c:v>0.06</c:v>
                </c:pt>
              </c:numCache>
            </c:numRef>
          </c:val>
        </c:ser>
        <c:ser>
          <c:idx val="5"/>
          <c:order val="5"/>
          <c:tx>
            <c:strRef>
              <c:f>データシート!$A$32</c:f>
              <c:strCache>
                <c:ptCount val="1"/>
                <c:pt idx="0">
                  <c:v>下水道事業会計(農集)</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0.08</c:v>
                </c:pt>
                <c:pt idx="6">
                  <c:v>#N/A</c:v>
                </c:pt>
                <c:pt idx="7">
                  <c:v>0.11</c:v>
                </c:pt>
                <c:pt idx="8">
                  <c:v>#N/A</c:v>
                </c:pt>
                <c:pt idx="9">
                  <c:v>0.19</c:v>
                </c:pt>
              </c:numCache>
            </c:numRef>
          </c:val>
        </c:ser>
        <c:ser>
          <c:idx val="6"/>
          <c:order val="6"/>
          <c:tx>
            <c:strRef>
              <c:f>データシート!$A$33</c:f>
              <c:strCache>
                <c:ptCount val="1"/>
                <c:pt idx="0">
                  <c:v>下水道事業会計(公共)</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#N/A</c:v>
                </c:pt>
                <c:pt idx="5">
                  <c:v>0.71</c:v>
                </c:pt>
                <c:pt idx="6">
                  <c:v>#N/A</c:v>
                </c:pt>
                <c:pt idx="7">
                  <c:v>0.73</c:v>
                </c:pt>
                <c:pt idx="8">
                  <c:v>#N/A</c:v>
                </c:pt>
                <c:pt idx="9">
                  <c:v>0.81</c:v>
                </c:pt>
              </c:numCache>
            </c:numRef>
          </c:val>
        </c:ser>
        <c:ser>
          <c:idx val="7"/>
          <c:order val="7"/>
          <c:tx>
            <c:strRef>
              <c:f>データシート!$A$34</c:f>
              <c:strCache>
                <c:ptCount val="1"/>
                <c:pt idx="0">
                  <c:v>土地取得事業特別会計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1.46</c:v>
                </c:pt>
                <c:pt idx="2">
                  <c:v>#N/A</c:v>
                </c:pt>
                <c:pt idx="3">
                  <c:v>1.64</c:v>
                </c:pt>
                <c:pt idx="4">
                  <c:v>#N/A</c:v>
                </c:pt>
                <c:pt idx="5">
                  <c:v>1.62</c:v>
                </c:pt>
                <c:pt idx="6">
                  <c:v>#N/A</c:v>
                </c:pt>
                <c:pt idx="7">
                  <c:v>1.62</c:v>
                </c:pt>
                <c:pt idx="8">
                  <c:v>#N/A</c:v>
                </c:pt>
                <c:pt idx="9">
                  <c:v>1.1499999999999999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4.74</c:v>
                </c:pt>
                <c:pt idx="2">
                  <c:v>#N/A</c:v>
                </c:pt>
                <c:pt idx="3">
                  <c:v>7.56</c:v>
                </c:pt>
                <c:pt idx="4">
                  <c:v>#N/A</c:v>
                </c:pt>
                <c:pt idx="5">
                  <c:v>1.74</c:v>
                </c:pt>
                <c:pt idx="6">
                  <c:v>#N/A</c:v>
                </c:pt>
                <c:pt idx="7">
                  <c:v>3.34</c:v>
                </c:pt>
                <c:pt idx="8">
                  <c:v>#N/A</c:v>
                </c:pt>
                <c:pt idx="9">
                  <c:v>1.96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13.18</c:v>
                </c:pt>
                <c:pt idx="2">
                  <c:v>#N/A</c:v>
                </c:pt>
                <c:pt idx="3">
                  <c:v>13.42</c:v>
                </c:pt>
                <c:pt idx="4">
                  <c:v>#N/A</c:v>
                </c:pt>
                <c:pt idx="5">
                  <c:v>10.17</c:v>
                </c:pt>
                <c:pt idx="6">
                  <c:v>#N/A</c:v>
                </c:pt>
                <c:pt idx="7">
                  <c:v>10.119999999999999</c:v>
                </c:pt>
                <c:pt idx="8">
                  <c:v>#N/A</c:v>
                </c:pt>
                <c:pt idx="9">
                  <c:v>8.6999999999999993</c:v>
                </c:pt>
              </c:numCache>
            </c:numRef>
          </c:val>
        </c:ser>
        <c:dLbls>
          <c:showLegendKey val="0"/>
          <c:showVal val="0"/>
          <c:showCatName val="0"/>
          <c:showSerName val="0"/>
          <c:showPercent val="0"/>
          <c:showBubbleSize val="0"/>
        </c:dLbls>
        <c:gapWidth val="150"/>
        <c:overlap val="100"/>
        <c:axId val="101494784"/>
        <c:axId val="101496320"/>
      </c:barChart>
      <c:catAx>
        <c:axId val="10149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496320"/>
        <c:crosses val="autoZero"/>
        <c:auto val="1"/>
        <c:lblAlgn val="ctr"/>
        <c:lblOffset val="100"/>
        <c:tickLblSkip val="1"/>
        <c:tickMarkSkip val="1"/>
        <c:noMultiLvlLbl val="0"/>
      </c:catAx>
      <c:valAx>
        <c:axId val="10149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94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5983</c:v>
                </c:pt>
                <c:pt idx="5">
                  <c:v>6038</c:v>
                </c:pt>
                <c:pt idx="8">
                  <c:v>6120</c:v>
                </c:pt>
                <c:pt idx="11">
                  <c:v>6252</c:v>
                </c:pt>
                <c:pt idx="14">
                  <c:v>6400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269</c:v>
                </c:pt>
                <c:pt idx="3">
                  <c:v>457</c:v>
                </c:pt>
                <c:pt idx="6">
                  <c:v>411</c:v>
                </c:pt>
                <c:pt idx="9">
                  <c:v>390</c:v>
                </c:pt>
                <c:pt idx="12">
                  <c:v>510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c:v>
                </c:pt>
                <c:pt idx="3">
                  <c:v>8</c:v>
                </c:pt>
                <c:pt idx="6">
                  <c:v>8</c:v>
                </c:pt>
                <c:pt idx="9">
                  <c:v>8</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2744</c:v>
                </c:pt>
                <c:pt idx="3">
                  <c:v>1813</c:v>
                </c:pt>
                <c:pt idx="6">
                  <c:v>2607</c:v>
                </c:pt>
                <c:pt idx="9">
                  <c:v>2600</c:v>
                </c:pt>
                <c:pt idx="12">
                  <c:v>2628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5</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5604</c:v>
                </c:pt>
                <c:pt idx="3">
                  <c:v>5560</c:v>
                </c:pt>
                <c:pt idx="6">
                  <c:v>5489</c:v>
                </c:pt>
                <c:pt idx="9">
                  <c:v>5313</c:v>
                </c:pt>
                <c:pt idx="12">
                  <c:v>4960</c:v>
                </c:pt>
              </c:numCache>
            </c:numRef>
          </c:val>
        </c:ser>
        <c:dLbls>
          <c:showLegendKey val="0"/>
          <c:showVal val="0"/>
          <c:showCatName val="0"/>
          <c:showSerName val="0"/>
          <c:showPercent val="0"/>
          <c:showBubbleSize val="0"/>
        </c:dLbls>
        <c:gapWidth val="100"/>
        <c:overlap val="100"/>
        <c:axId val="101291520"/>
        <c:axId val="101293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2646</c:v>
                </c:pt>
                <c:pt idx="2">
                  <c:v>#N/A</c:v>
                </c:pt>
                <c:pt idx="3">
                  <c:v>#N/A</c:v>
                </c:pt>
                <c:pt idx="4">
                  <c:v>1800</c:v>
                </c:pt>
                <c:pt idx="5">
                  <c:v>#N/A</c:v>
                </c:pt>
                <c:pt idx="6">
                  <c:v>#N/A</c:v>
                </c:pt>
                <c:pt idx="7">
                  <c:v>2395</c:v>
                </c:pt>
                <c:pt idx="8">
                  <c:v>#N/A</c:v>
                </c:pt>
                <c:pt idx="9">
                  <c:v>#N/A</c:v>
                </c:pt>
                <c:pt idx="10">
                  <c:v>2059</c:v>
                </c:pt>
                <c:pt idx="11">
                  <c:v>#N/A</c:v>
                </c:pt>
                <c:pt idx="12">
                  <c:v>#N/A</c:v>
                </c:pt>
                <c:pt idx="13">
                  <c:v>1706</c:v>
                </c:pt>
                <c:pt idx="14">
                  <c:v>#N/A</c:v>
                </c:pt>
              </c:numCache>
            </c:numRef>
          </c:val>
          <c:smooth val="0"/>
        </c:ser>
        <c:dLbls>
          <c:showLegendKey val="0"/>
          <c:showVal val="0"/>
          <c:showCatName val="0"/>
          <c:showSerName val="0"/>
          <c:showPercent val="0"/>
          <c:showBubbleSize val="0"/>
        </c:dLbls>
        <c:marker val="1"/>
        <c:smooth val="0"/>
        <c:axId val="101291520"/>
        <c:axId val="101293440"/>
      </c:lineChart>
      <c:catAx>
        <c:axId val="10129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293440"/>
        <c:crosses val="autoZero"/>
        <c:auto val="1"/>
        <c:lblAlgn val="ctr"/>
        <c:lblOffset val="100"/>
        <c:tickLblSkip val="1"/>
        <c:tickMarkSkip val="1"/>
        <c:noMultiLvlLbl val="0"/>
      </c:catAx>
      <c:valAx>
        <c:axId val="10129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9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59310</c:v>
                </c:pt>
                <c:pt idx="5">
                  <c:v>61200</c:v>
                </c:pt>
                <c:pt idx="8">
                  <c:v>62837</c:v>
                </c:pt>
                <c:pt idx="11">
                  <c:v>64644</c:v>
                </c:pt>
                <c:pt idx="14">
                  <c:v>64855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17690</c:v>
                </c:pt>
                <c:pt idx="5">
                  <c:v>20057</c:v>
                </c:pt>
                <c:pt idx="8">
                  <c:v>19537</c:v>
                </c:pt>
                <c:pt idx="11">
                  <c:v>19314</c:v>
                </c:pt>
                <c:pt idx="14">
                  <c:v>16380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10405</c:v>
                </c:pt>
                <c:pt idx="5">
                  <c:v>11499</c:v>
                </c:pt>
                <c:pt idx="8">
                  <c:v>14327</c:v>
                </c:pt>
                <c:pt idx="11">
                  <c:v>14653</c:v>
                </c:pt>
                <c:pt idx="14">
                  <c:v>12388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6486</c:v>
                </c:pt>
                <c:pt idx="3">
                  <c:v>6104</c:v>
                </c:pt>
                <c:pt idx="6">
                  <c:v>4714</c:v>
                </c:pt>
                <c:pt idx="9">
                  <c:v>4123</c:v>
                </c:pt>
                <c:pt idx="12">
                  <c:v>3593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12412</c:v>
                </c:pt>
                <c:pt idx="3">
                  <c:v>12389</c:v>
                </c:pt>
                <c:pt idx="6">
                  <c:v>12340</c:v>
                </c:pt>
                <c:pt idx="9">
                  <c:v>11966</c:v>
                </c:pt>
                <c:pt idx="12">
                  <c:v>10960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44</c:v>
                </c:pt>
                <c:pt idx="3">
                  <c:v>36</c:v>
                </c:pt>
                <c:pt idx="6">
                  <c:v>29</c:v>
                </c:pt>
                <c:pt idx="9">
                  <c:v>66</c:v>
                </c:pt>
                <c:pt idx="12">
                  <c:v>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40216</c:v>
                </c:pt>
                <c:pt idx="3">
                  <c:v>35345</c:v>
                </c:pt>
                <c:pt idx="6">
                  <c:v>38864</c:v>
                </c:pt>
                <c:pt idx="9">
                  <c:v>37038</c:v>
                </c:pt>
                <c:pt idx="12">
                  <c:v>36688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5654</c:v>
                </c:pt>
                <c:pt idx="3">
                  <c:v>5110</c:v>
                </c:pt>
                <c:pt idx="6">
                  <c:v>4393</c:v>
                </c:pt>
                <c:pt idx="9">
                  <c:v>3570</c:v>
                </c:pt>
                <c:pt idx="12">
                  <c:v>3047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46398</c:v>
                </c:pt>
                <c:pt idx="3">
                  <c:v>46278</c:v>
                </c:pt>
                <c:pt idx="6">
                  <c:v>46659</c:v>
                </c:pt>
                <c:pt idx="9">
                  <c:v>46719</c:v>
                </c:pt>
                <c:pt idx="12">
                  <c:v>46166</c:v>
                </c:pt>
              </c:numCache>
            </c:numRef>
          </c:val>
        </c:ser>
        <c:dLbls>
          <c:showLegendKey val="0"/>
          <c:showVal val="0"/>
          <c:showCatName val="0"/>
          <c:showSerName val="0"/>
          <c:showPercent val="0"/>
          <c:showBubbleSize val="0"/>
        </c:dLbls>
        <c:gapWidth val="100"/>
        <c:overlap val="100"/>
        <c:axId val="90242432"/>
        <c:axId val="101352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23805</c:v>
                </c:pt>
                <c:pt idx="2">
                  <c:v>#N/A</c:v>
                </c:pt>
                <c:pt idx="3">
                  <c:v>#N/A</c:v>
                </c:pt>
                <c:pt idx="4">
                  <c:v>12507</c:v>
                </c:pt>
                <c:pt idx="5">
                  <c:v>#N/A</c:v>
                </c:pt>
                <c:pt idx="6">
                  <c:v>#N/A</c:v>
                </c:pt>
                <c:pt idx="7">
                  <c:v>10299</c:v>
                </c:pt>
                <c:pt idx="8">
                  <c:v>#N/A</c:v>
                </c:pt>
                <c:pt idx="9">
                  <c:v>#N/A</c:v>
                </c:pt>
                <c:pt idx="10">
                  <c:v>4870</c:v>
                </c:pt>
                <c:pt idx="11">
                  <c:v>#N/A</c:v>
                </c:pt>
                <c:pt idx="12">
                  <c:v>#N/A</c:v>
                </c:pt>
                <c:pt idx="13">
                  <c:v>6930</c:v>
                </c:pt>
                <c:pt idx="14">
                  <c:v>#N/A</c:v>
                </c:pt>
              </c:numCache>
            </c:numRef>
          </c:val>
          <c:smooth val="0"/>
        </c:ser>
        <c:dLbls>
          <c:showLegendKey val="0"/>
          <c:showVal val="0"/>
          <c:showCatName val="0"/>
          <c:showSerName val="0"/>
          <c:showPercent val="0"/>
          <c:showBubbleSize val="0"/>
        </c:dLbls>
        <c:marker val="1"/>
        <c:smooth val="0"/>
        <c:axId val="90242432"/>
        <c:axId val="101352960"/>
      </c:lineChart>
      <c:catAx>
        <c:axId val="9024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352960"/>
        <c:crosses val="autoZero"/>
        <c:auto val="1"/>
        <c:lblAlgn val="ctr"/>
        <c:lblOffset val="100"/>
        <c:tickLblSkip val="1"/>
        <c:tickMarkSkip val="1"/>
        <c:noMultiLvlLbl val="0"/>
      </c:catAx>
      <c:valAx>
        <c:axId val="10135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201,035
194,070
194.46
64,428,455
62,800,511
1,153,135
37,065,421
46,165,640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市民税法人税割における過去の精算額の増や地方消費税交付金の増により基準財政収入額が増額となり，交付基準額は減額となったが，財政力指数は平成</a:t>
          </a:r>
          <a:r>
            <a:rPr kumimoji="1" lang="en-US" altLang="ja-JP" sz="1300">
              <a:latin typeface="ＭＳ Ｐゴシック"/>
            </a:rPr>
            <a:t>25</a:t>
          </a:r>
          <a:r>
            <a:rPr kumimoji="1" lang="ja-JP" altLang="en-US" sz="1300">
              <a:latin typeface="ＭＳ Ｐゴシック"/>
            </a:rPr>
            <a:t>年度とほぼ同レベルで推移した。類似団体平均よりやや高い値となっているが，行財政改革に取り組み，財政の健全化を図る。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22578</xdr:rowOff>
    </xdr:from>
    <xdr:to>
      <xdr:col>7</xdr:col>
      <xdr:colOff>152400</xdr:colOff>
      <xdr:row>41</xdr:row>
      <xdr:rowOff>22578</xdr:rowOff>
    </xdr:to>
    <xdr:cxnSp macro="">
      <xdr:nvCxnSpPr>
        <xdr:cNvPr id="67" name="直線コネクタ 66"/>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8"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9172</xdr:rowOff>
    </xdr:from>
    <xdr:to>
      <xdr:col>6</xdr:col>
      <xdr:colOff>0</xdr:colOff>
      <xdr:row>41</xdr:row>
      <xdr:rowOff>22578</xdr:rowOff>
    </xdr:to>
    <xdr:cxnSp macro="">
      <xdr:nvCxnSpPr>
        <xdr:cNvPr id="70" name="直線コネクタ 69"/>
        <xdr:cNvCxnSpPr/>
      </xdr:nvCxnSpPr>
      <xdr:spPr>
        <a:xfrm>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2" name="テキスト ボックス 71"/>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113595</xdr:rowOff>
    </xdr:from>
    <xdr:to>
      <xdr:col>4</xdr:col>
      <xdr:colOff>482600</xdr:colOff>
      <xdr:row>41</xdr:row>
      <xdr:rowOff>9172</xdr:rowOff>
    </xdr:to>
    <xdr:cxnSp macro="">
      <xdr:nvCxnSpPr>
        <xdr:cNvPr id="73" name="直線コネクタ 72"/>
        <xdr:cNvCxnSpPr/>
      </xdr:nvCxnSpPr>
      <xdr:spPr>
        <a:xfrm>
          <a:off x="2336800" y="69715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5" name="テキスト ボックス 74"/>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19755</xdr:rowOff>
    </xdr:from>
    <xdr:to>
      <xdr:col>3</xdr:col>
      <xdr:colOff>279400</xdr:colOff>
      <xdr:row>40</xdr:row>
      <xdr:rowOff>113595</xdr:rowOff>
    </xdr:to>
    <xdr:cxnSp macro="">
      <xdr:nvCxnSpPr>
        <xdr:cNvPr id="76" name="直線コネクタ 75"/>
        <xdr:cNvCxnSpPr/>
      </xdr:nvCxnSpPr>
      <xdr:spPr>
        <a:xfrm>
          <a:off x="1447800" y="68777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58155</xdr:rowOff>
    </xdr:from>
    <xdr:ext cx="762000" cy="259045"/>
    <xdr:sp macro="" textlink="">
      <xdr:nvSpPr>
        <xdr:cNvPr id="78" name="テキスト ボックス 77"/>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0" name="テキスト ボックス 79"/>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86" name="円/楕円 85"/>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159755</xdr:rowOff>
    </xdr:from>
    <xdr:ext cx="762000" cy="259045"/>
    <xdr:sp macro="" textlink="">
      <xdr:nvSpPr>
        <xdr:cNvPr id="87"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143228</xdr:rowOff>
    </xdr:from>
    <xdr:to>
      <xdr:col>6</xdr:col>
      <xdr:colOff>50800</xdr:colOff>
      <xdr:row>41</xdr:row>
      <xdr:rowOff>73378</xdr:rowOff>
    </xdr:to>
    <xdr:sp macro="" textlink="">
      <xdr:nvSpPr>
        <xdr:cNvPr id="88" name="円/楕円 87"/>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89" name="テキスト ボックス 88"/>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129822</xdr:rowOff>
    </xdr:from>
    <xdr:to>
      <xdr:col>4</xdr:col>
      <xdr:colOff>533400</xdr:colOff>
      <xdr:row>41</xdr:row>
      <xdr:rowOff>59972</xdr:rowOff>
    </xdr:to>
    <xdr:sp macro="" textlink="">
      <xdr:nvSpPr>
        <xdr:cNvPr id="90" name="円/楕円 89"/>
        <xdr:cNvSpPr/>
      </xdr:nvSpPr>
      <xdr:spPr>
        <a:xfrm>
          <a:off x="3175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70149</xdr:rowOff>
    </xdr:from>
    <xdr:ext cx="762000" cy="259045"/>
    <xdr:sp macro="" textlink="">
      <xdr:nvSpPr>
        <xdr:cNvPr id="91" name="テキスト ボックス 90"/>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62795</xdr:rowOff>
    </xdr:from>
    <xdr:to>
      <xdr:col>3</xdr:col>
      <xdr:colOff>330200</xdr:colOff>
      <xdr:row>40</xdr:row>
      <xdr:rowOff>164395</xdr:rowOff>
    </xdr:to>
    <xdr:sp macro="" textlink="">
      <xdr:nvSpPr>
        <xdr:cNvPr id="92" name="円/楕円 91"/>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3122</xdr:rowOff>
    </xdr:from>
    <xdr:ext cx="762000" cy="259045"/>
    <xdr:sp macro="" textlink="">
      <xdr:nvSpPr>
        <xdr:cNvPr id="93" name="テキスト ボックス 92"/>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140405</xdr:rowOff>
    </xdr:from>
    <xdr:to>
      <xdr:col>2</xdr:col>
      <xdr:colOff>127000</xdr:colOff>
      <xdr:row>40</xdr:row>
      <xdr:rowOff>70555</xdr:rowOff>
    </xdr:to>
    <xdr:sp macro="" textlink="">
      <xdr:nvSpPr>
        <xdr:cNvPr id="94" name="円/楕円 93"/>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80732</xdr:rowOff>
    </xdr:from>
    <xdr:ext cx="762000" cy="259045"/>
    <xdr:sp macro="" textlink="">
      <xdr:nvSpPr>
        <xdr:cNvPr id="95" name="テキスト ボックス 94"/>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臨時財政対策債の発行を抑え減債基金を取り崩したため経常一般財源が減少し</a:t>
          </a:r>
          <a:r>
            <a:rPr kumimoji="1" lang="en-US" altLang="ja-JP" sz="1300">
              <a:latin typeface="ＭＳ Ｐゴシック"/>
            </a:rPr>
            <a:t>3.2</a:t>
          </a:r>
          <a:r>
            <a:rPr kumimoji="1" lang="ja-JP" altLang="en-US" sz="1300">
              <a:latin typeface="ＭＳ Ｐゴシック"/>
            </a:rPr>
            <a:t>ポイント増加している。公債費の縮減や行財政改革の推進により，経常経費の縮減に努める。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108796</xdr:rowOff>
    </xdr:from>
    <xdr:to>
      <xdr:col>7</xdr:col>
      <xdr:colOff>152400</xdr:colOff>
      <xdr:row>64</xdr:row>
      <xdr:rowOff>23283</xdr:rowOff>
    </xdr:to>
    <xdr:cxnSp macro="">
      <xdr:nvCxnSpPr>
        <xdr:cNvPr id="130" name="直線コネクタ 129"/>
        <xdr:cNvCxnSpPr/>
      </xdr:nvCxnSpPr>
      <xdr:spPr>
        <a:xfrm>
          <a:off x="4114800" y="10738696"/>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47854</xdr:rowOff>
    </xdr:from>
    <xdr:ext cx="762000" cy="259045"/>
    <xdr:sp macro="" textlink="">
      <xdr:nvSpPr>
        <xdr:cNvPr id="131" name="財政構造の弾力性平均値テキスト"/>
        <xdr:cNvSpPr txBox="1"/>
      </xdr:nvSpPr>
      <xdr:spPr>
        <a:xfrm>
          <a:off x="5041900" y="1067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108796</xdr:rowOff>
    </xdr:from>
    <xdr:to>
      <xdr:col>6</xdr:col>
      <xdr:colOff>0</xdr:colOff>
      <xdr:row>63</xdr:row>
      <xdr:rowOff>114300</xdr:rowOff>
    </xdr:to>
    <xdr:cxnSp macro="">
      <xdr:nvCxnSpPr>
        <xdr:cNvPr id="133" name="直線コネクタ 132"/>
        <xdr:cNvCxnSpPr/>
      </xdr:nvCxnSpPr>
      <xdr:spPr>
        <a:xfrm flipV="1">
          <a:off x="3225800" y="1073869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79163</xdr:rowOff>
    </xdr:from>
    <xdr:to>
      <xdr:col>4</xdr:col>
      <xdr:colOff>482600</xdr:colOff>
      <xdr:row>63</xdr:row>
      <xdr:rowOff>114300</xdr:rowOff>
    </xdr:to>
    <xdr:cxnSp macro="">
      <xdr:nvCxnSpPr>
        <xdr:cNvPr id="136" name="直線コネクタ 135"/>
        <xdr:cNvCxnSpPr/>
      </xdr:nvCxnSpPr>
      <xdr:spPr>
        <a:xfrm>
          <a:off x="2336800" y="10537613"/>
          <a:ext cx="8890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118973</xdr:rowOff>
    </xdr:from>
    <xdr:ext cx="762000" cy="259045"/>
    <xdr:sp macro="" textlink="">
      <xdr:nvSpPr>
        <xdr:cNvPr id="138" name="テキスト ボックス 137"/>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79163</xdr:rowOff>
    </xdr:from>
    <xdr:to>
      <xdr:col>3</xdr:col>
      <xdr:colOff>279400</xdr:colOff>
      <xdr:row>62</xdr:row>
      <xdr:rowOff>36406</xdr:rowOff>
    </xdr:to>
    <xdr:cxnSp macro="">
      <xdr:nvCxnSpPr>
        <xdr:cNvPr id="139" name="直線コネクタ 138"/>
        <xdr:cNvCxnSpPr/>
      </xdr:nvCxnSpPr>
      <xdr:spPr>
        <a:xfrm flipV="1">
          <a:off x="1447800" y="105376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43" name="テキスト ボックス 142"/>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143933</xdr:rowOff>
    </xdr:from>
    <xdr:to>
      <xdr:col>7</xdr:col>
      <xdr:colOff>203200</xdr:colOff>
      <xdr:row>64</xdr:row>
      <xdr:rowOff>74083</xdr:rowOff>
    </xdr:to>
    <xdr:sp macro="" textlink="">
      <xdr:nvSpPr>
        <xdr:cNvPr id="149" name="円/楕円 148"/>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116010</xdr:rowOff>
    </xdr:from>
    <xdr:ext cx="762000" cy="259045"/>
    <xdr:sp macro="" textlink="">
      <xdr:nvSpPr>
        <xdr:cNvPr id="150"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1" name="円/楕円 150"/>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169773</xdr:rowOff>
    </xdr:from>
    <xdr:ext cx="736600" cy="259045"/>
    <xdr:sp macro="" textlink="">
      <xdr:nvSpPr>
        <xdr:cNvPr id="152" name="テキスト ボックス 151"/>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3" name="円/楕円 152"/>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54" name="テキスト ボックス 153"/>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28363</xdr:rowOff>
    </xdr:from>
    <xdr:to>
      <xdr:col>3</xdr:col>
      <xdr:colOff>330200</xdr:colOff>
      <xdr:row>61</xdr:row>
      <xdr:rowOff>129963</xdr:rowOff>
    </xdr:to>
    <xdr:sp macro="" textlink="">
      <xdr:nvSpPr>
        <xdr:cNvPr id="155" name="円/楕円 154"/>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140140</xdr:rowOff>
    </xdr:from>
    <xdr:ext cx="762000" cy="259045"/>
    <xdr:sp macro="" textlink="">
      <xdr:nvSpPr>
        <xdr:cNvPr id="156" name="テキスト ボックス 155"/>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57" name="円/楕円 156"/>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71983</xdr:rowOff>
    </xdr:from>
    <xdr:ext cx="762000" cy="259045"/>
    <xdr:sp macro="" textlink="">
      <xdr:nvSpPr>
        <xdr:cNvPr id="158" name="テキスト ボックス 157"/>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[103,280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類似団体や全国，三重県平均に比べると低い値になっているが，今後も定員適正化計画に基づく定員管理や給与の適正化に努め人件費の増加を管理しながら，民間委託等も含め，全体の経費削減に努める。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158748</xdr:rowOff>
    </xdr:from>
    <xdr:to>
      <xdr:col>7</xdr:col>
      <xdr:colOff>152400</xdr:colOff>
      <xdr:row>81</xdr:row>
      <xdr:rowOff>9480</xdr:rowOff>
    </xdr:to>
    <xdr:cxnSp macro="">
      <xdr:nvCxnSpPr>
        <xdr:cNvPr id="191" name="直線コネクタ 190"/>
        <xdr:cNvCxnSpPr/>
      </xdr:nvCxnSpPr>
      <xdr:spPr>
        <a:xfrm>
          <a:off x="4114800" y="13874748"/>
          <a:ext cx="838200" cy="2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141408</xdr:rowOff>
    </xdr:from>
    <xdr:ext cx="762000" cy="259045"/>
    <xdr:sp macro="" textlink="">
      <xdr:nvSpPr>
        <xdr:cNvPr id="192" name="人件費・物件費等の状況平均値テキスト"/>
        <xdr:cNvSpPr txBox="1"/>
      </xdr:nvSpPr>
      <xdr:spPr>
        <a:xfrm>
          <a:off x="5041900" y="13857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158748</xdr:rowOff>
    </xdr:from>
    <xdr:to>
      <xdr:col>6</xdr:col>
      <xdr:colOff>0</xdr:colOff>
      <xdr:row>80</xdr:row>
      <xdr:rowOff>159347</xdr:rowOff>
    </xdr:to>
    <xdr:cxnSp macro="">
      <xdr:nvCxnSpPr>
        <xdr:cNvPr id="194" name="直線コネクタ 193"/>
        <xdr:cNvCxnSpPr/>
      </xdr:nvCxnSpPr>
      <xdr:spPr>
        <a:xfrm flipV="1">
          <a:off x="3225800" y="13874748"/>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159347</xdr:rowOff>
    </xdr:from>
    <xdr:to>
      <xdr:col>4</xdr:col>
      <xdr:colOff>482600</xdr:colOff>
      <xdr:row>81</xdr:row>
      <xdr:rowOff>15232</xdr:rowOff>
    </xdr:to>
    <xdr:cxnSp macro="">
      <xdr:nvCxnSpPr>
        <xdr:cNvPr id="197" name="直線コネクタ 196"/>
        <xdr:cNvCxnSpPr/>
      </xdr:nvCxnSpPr>
      <xdr:spPr>
        <a:xfrm flipV="1">
          <a:off x="2336800" y="13875347"/>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58588</xdr:rowOff>
    </xdr:from>
    <xdr:ext cx="762000" cy="259045"/>
    <xdr:sp macro="" textlink="">
      <xdr:nvSpPr>
        <xdr:cNvPr id="199" name="テキスト ボックス 198"/>
        <xdr:cNvSpPr txBox="1"/>
      </xdr:nvSpPr>
      <xdr:spPr>
        <a:xfrm>
          <a:off x="2844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1763</xdr:rowOff>
    </xdr:from>
    <xdr:to>
      <xdr:col>3</xdr:col>
      <xdr:colOff>279400</xdr:colOff>
      <xdr:row>81</xdr:row>
      <xdr:rowOff>15232</xdr:rowOff>
    </xdr:to>
    <xdr:cxnSp macro="">
      <xdr:nvCxnSpPr>
        <xdr:cNvPr id="200" name="直線コネクタ 199"/>
        <xdr:cNvCxnSpPr/>
      </xdr:nvCxnSpPr>
      <xdr:spPr>
        <a:xfrm>
          <a:off x="1447800" y="13889213"/>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89716</xdr:rowOff>
    </xdr:from>
    <xdr:ext cx="762000" cy="259045"/>
    <xdr:sp macro="" textlink="">
      <xdr:nvSpPr>
        <xdr:cNvPr id="204" name="テキスト ボックス 203"/>
        <xdr:cNvSpPr txBox="1"/>
      </xdr:nvSpPr>
      <xdr:spPr>
        <a:xfrm>
          <a:off x="1066800" y="139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130130</xdr:rowOff>
    </xdr:from>
    <xdr:to>
      <xdr:col>7</xdr:col>
      <xdr:colOff>203200</xdr:colOff>
      <xdr:row>81</xdr:row>
      <xdr:rowOff>60280</xdr:rowOff>
    </xdr:to>
    <xdr:sp macro="" textlink="">
      <xdr:nvSpPr>
        <xdr:cNvPr id="210" name="円/楕円 209"/>
        <xdr:cNvSpPr/>
      </xdr:nvSpPr>
      <xdr:spPr>
        <a:xfrm>
          <a:off x="4902200" y="138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146657</xdr:rowOff>
    </xdr:from>
    <xdr:ext cx="762000" cy="259045"/>
    <xdr:sp macro="" textlink="">
      <xdr:nvSpPr>
        <xdr:cNvPr id="211" name="人件費・物件費等の状況該当値テキスト"/>
        <xdr:cNvSpPr txBox="1"/>
      </xdr:nvSpPr>
      <xdr:spPr>
        <a:xfrm>
          <a:off x="5041900" y="1369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103,280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107948</xdr:rowOff>
    </xdr:from>
    <xdr:to>
      <xdr:col>6</xdr:col>
      <xdr:colOff>50800</xdr:colOff>
      <xdr:row>81</xdr:row>
      <xdr:rowOff>38098</xdr:rowOff>
    </xdr:to>
    <xdr:sp macro="" textlink="">
      <xdr:nvSpPr>
        <xdr:cNvPr id="212" name="円/楕円 211"/>
        <xdr:cNvSpPr/>
      </xdr:nvSpPr>
      <xdr:spPr>
        <a:xfrm>
          <a:off x="4064000" y="138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48275</xdr:rowOff>
    </xdr:from>
    <xdr:ext cx="736600" cy="259045"/>
    <xdr:sp macro="" textlink="">
      <xdr:nvSpPr>
        <xdr:cNvPr id="213" name="テキスト ボックス 212"/>
        <xdr:cNvSpPr txBox="1"/>
      </xdr:nvSpPr>
      <xdr:spPr>
        <a:xfrm>
          <a:off x="3733800" y="13592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98,684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108547</xdr:rowOff>
    </xdr:from>
    <xdr:to>
      <xdr:col>4</xdr:col>
      <xdr:colOff>533400</xdr:colOff>
      <xdr:row>81</xdr:row>
      <xdr:rowOff>38697</xdr:rowOff>
    </xdr:to>
    <xdr:sp macro="" textlink="">
      <xdr:nvSpPr>
        <xdr:cNvPr id="214" name="円/楕円 213"/>
        <xdr:cNvSpPr/>
      </xdr:nvSpPr>
      <xdr:spPr>
        <a:xfrm>
          <a:off x="3175000" y="138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48874</xdr:rowOff>
    </xdr:from>
    <xdr:ext cx="762000" cy="259045"/>
    <xdr:sp macro="" textlink="">
      <xdr:nvSpPr>
        <xdr:cNvPr id="215" name="テキスト ボックス 214"/>
        <xdr:cNvSpPr txBox="1"/>
      </xdr:nvSpPr>
      <xdr:spPr>
        <a:xfrm>
          <a:off x="2844800" y="1359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98,808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135882</xdr:rowOff>
    </xdr:from>
    <xdr:to>
      <xdr:col>3</xdr:col>
      <xdr:colOff>330200</xdr:colOff>
      <xdr:row>81</xdr:row>
      <xdr:rowOff>66032</xdr:rowOff>
    </xdr:to>
    <xdr:sp macro="" textlink="">
      <xdr:nvSpPr>
        <xdr:cNvPr id="216" name="円/楕円 215"/>
        <xdr:cNvSpPr/>
      </xdr:nvSpPr>
      <xdr:spPr>
        <a:xfrm>
          <a:off x="2286000" y="1385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76209</xdr:rowOff>
    </xdr:from>
    <xdr:ext cx="762000" cy="259045"/>
    <xdr:sp macro="" textlink="">
      <xdr:nvSpPr>
        <xdr:cNvPr id="217" name="テキスト ボックス 216"/>
        <xdr:cNvSpPr txBox="1"/>
      </xdr:nvSpPr>
      <xdr:spPr>
        <a:xfrm>
          <a:off x="1955800" y="1362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104,472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122413</xdr:rowOff>
    </xdr:from>
    <xdr:to>
      <xdr:col>2</xdr:col>
      <xdr:colOff>127000</xdr:colOff>
      <xdr:row>81</xdr:row>
      <xdr:rowOff>52563</xdr:rowOff>
    </xdr:to>
    <xdr:sp macro="" textlink="">
      <xdr:nvSpPr>
        <xdr:cNvPr id="218" name="円/楕円 217"/>
        <xdr:cNvSpPr/>
      </xdr:nvSpPr>
      <xdr:spPr>
        <a:xfrm>
          <a:off x="1397000" y="138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62740</xdr:rowOff>
    </xdr:from>
    <xdr:ext cx="762000" cy="259045"/>
    <xdr:sp macro="" textlink="">
      <xdr:nvSpPr>
        <xdr:cNvPr id="219" name="テキスト ボックス 218"/>
        <xdr:cNvSpPr txBox="1"/>
      </xdr:nvSpPr>
      <xdr:spPr>
        <a:xfrm>
          <a:off x="1066800" y="1360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昨年度より微減であるが，類似団体，全国平均に比べ高い値となっているため，今後も給料の適正水準化に努める。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49276</xdr:rowOff>
    </xdr:from>
    <xdr:to>
      <xdr:col>24</xdr:col>
      <xdr:colOff>558800</xdr:colOff>
      <xdr:row>86</xdr:row>
      <xdr:rowOff>62992</xdr:rowOff>
    </xdr:to>
    <xdr:cxnSp macro="">
      <xdr:nvCxnSpPr>
        <xdr:cNvPr id="246" name="直線コネクタ 245"/>
        <xdr:cNvCxnSpPr/>
      </xdr:nvCxnSpPr>
      <xdr:spPr>
        <a:xfrm flipV="1">
          <a:off x="17018000" y="13765276"/>
          <a:ext cx="0" cy="1042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35069</xdr:rowOff>
    </xdr:from>
    <xdr:ext cx="762000" cy="259045"/>
    <xdr:sp macro="" textlink="">
      <xdr:nvSpPr>
        <xdr:cNvPr id="247" name="給与水準   （国との比較）最小値テキスト"/>
        <xdr:cNvSpPr txBox="1"/>
      </xdr:nvSpPr>
      <xdr:spPr>
        <a:xfrm>
          <a:off x="17106900" y="1477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86</xdr:row>
      <xdr:rowOff>62992</xdr:rowOff>
    </xdr:from>
    <xdr:to>
      <xdr:col>24</xdr:col>
      <xdr:colOff>647700</xdr:colOff>
      <xdr:row>86</xdr:row>
      <xdr:rowOff>62992</xdr:rowOff>
    </xdr:to>
    <xdr:cxnSp macro="">
      <xdr:nvCxnSpPr>
        <xdr:cNvPr id="248" name="直線コネクタ 247"/>
        <xdr:cNvCxnSpPr/>
      </xdr:nvCxnSpPr>
      <xdr:spPr>
        <a:xfrm>
          <a:off x="16929100" y="1480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135653</xdr:rowOff>
    </xdr:from>
    <xdr:ext cx="762000" cy="259045"/>
    <xdr:sp macro="" textlink="">
      <xdr:nvSpPr>
        <xdr:cNvPr id="249" name="給与水準   （国との比較）最大値テキスト"/>
        <xdr:cNvSpPr txBox="1"/>
      </xdr:nvSpPr>
      <xdr:spPr>
        <a:xfrm>
          <a:off x="17106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49276</xdr:rowOff>
    </xdr:from>
    <xdr:to>
      <xdr:col>24</xdr:col>
      <xdr:colOff>647700</xdr:colOff>
      <xdr:row>80</xdr:row>
      <xdr:rowOff>49276</xdr:rowOff>
    </xdr:to>
    <xdr:cxnSp macro="">
      <xdr:nvCxnSpPr>
        <xdr:cNvPr id="250" name="直線コネクタ 249"/>
        <xdr:cNvCxnSpPr/>
      </xdr:nvCxnSpPr>
      <xdr:spPr>
        <a:xfrm>
          <a:off x="16929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116332</xdr:rowOff>
    </xdr:from>
    <xdr:to>
      <xdr:col>24</xdr:col>
      <xdr:colOff>558800</xdr:colOff>
      <xdr:row>84</xdr:row>
      <xdr:rowOff>125985</xdr:rowOff>
    </xdr:to>
    <xdr:cxnSp macro="">
      <xdr:nvCxnSpPr>
        <xdr:cNvPr id="251" name="直線コネクタ 250"/>
        <xdr:cNvCxnSpPr/>
      </xdr:nvCxnSpPr>
      <xdr:spPr>
        <a:xfrm flipV="1">
          <a:off x="16179800" y="14518132"/>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2"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3" name="フローチャート : 判断 252"/>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125985</xdr:rowOff>
    </xdr:from>
    <xdr:to>
      <xdr:col>23</xdr:col>
      <xdr:colOff>406400</xdr:colOff>
      <xdr:row>89</xdr:row>
      <xdr:rowOff>79502</xdr:rowOff>
    </xdr:to>
    <xdr:cxnSp macro="">
      <xdr:nvCxnSpPr>
        <xdr:cNvPr id="254" name="直線コネクタ 253"/>
        <xdr:cNvCxnSpPr/>
      </xdr:nvCxnSpPr>
      <xdr:spPr>
        <a:xfrm flipV="1">
          <a:off x="15290800" y="14527785"/>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6" name="テキスト ボックス 25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50546</xdr:rowOff>
    </xdr:from>
    <xdr:to>
      <xdr:col>22</xdr:col>
      <xdr:colOff>203200</xdr:colOff>
      <xdr:row>89</xdr:row>
      <xdr:rowOff>79502</xdr:rowOff>
    </xdr:to>
    <xdr:cxnSp macro="">
      <xdr:nvCxnSpPr>
        <xdr:cNvPr id="257" name="直線コネクタ 256"/>
        <xdr:cNvCxnSpPr/>
      </xdr:nvCxnSpPr>
      <xdr:spPr>
        <a:xfrm>
          <a:off x="14401800" y="153095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8" name="フローチャート : 判断 257"/>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138192</xdr:rowOff>
    </xdr:from>
    <xdr:ext cx="762000" cy="259045"/>
    <xdr:sp macro="" textlink="">
      <xdr:nvSpPr>
        <xdr:cNvPr id="259" name="テキスト ボックス 258"/>
        <xdr:cNvSpPr txBox="1"/>
      </xdr:nvSpPr>
      <xdr:spPr>
        <a:xfrm>
          <a:off x="14909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19813</xdr:rowOff>
    </xdr:from>
    <xdr:to>
      <xdr:col>21</xdr:col>
      <xdr:colOff>0</xdr:colOff>
      <xdr:row>89</xdr:row>
      <xdr:rowOff>50546</xdr:rowOff>
    </xdr:to>
    <xdr:cxnSp macro="">
      <xdr:nvCxnSpPr>
        <xdr:cNvPr id="260" name="直線コネクタ 259"/>
        <xdr:cNvCxnSpPr/>
      </xdr:nvCxnSpPr>
      <xdr:spPr>
        <a:xfrm>
          <a:off x="13512800" y="14421613"/>
          <a:ext cx="889000" cy="88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1" name="フローチャート : 判断 260"/>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2" name="テキスト ボックス 261"/>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167132</xdr:rowOff>
    </xdr:from>
    <xdr:to>
      <xdr:col>19</xdr:col>
      <xdr:colOff>533400</xdr:colOff>
      <xdr:row>83</xdr:row>
      <xdr:rowOff>97282</xdr:rowOff>
    </xdr:to>
    <xdr:sp macro="" textlink="">
      <xdr:nvSpPr>
        <xdr:cNvPr id="263" name="フローチャート : 判断 262"/>
        <xdr:cNvSpPr/>
      </xdr:nvSpPr>
      <xdr:spPr>
        <a:xfrm>
          <a:off x="13462000" y="1422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107459</xdr:rowOff>
    </xdr:from>
    <xdr:ext cx="762000" cy="259045"/>
    <xdr:sp macro="" textlink="">
      <xdr:nvSpPr>
        <xdr:cNvPr id="264" name="テキスト ボックス 263"/>
        <xdr:cNvSpPr txBox="1"/>
      </xdr:nvSpPr>
      <xdr:spPr>
        <a:xfrm>
          <a:off x="13131800" y="1399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65532</xdr:rowOff>
    </xdr:from>
    <xdr:to>
      <xdr:col>24</xdr:col>
      <xdr:colOff>609600</xdr:colOff>
      <xdr:row>84</xdr:row>
      <xdr:rowOff>167132</xdr:rowOff>
    </xdr:to>
    <xdr:sp macro="" textlink="">
      <xdr:nvSpPr>
        <xdr:cNvPr id="270" name="円/楕円 269"/>
        <xdr:cNvSpPr/>
      </xdr:nvSpPr>
      <xdr:spPr>
        <a:xfrm>
          <a:off x="169672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37609</xdr:rowOff>
    </xdr:from>
    <xdr:ext cx="762000" cy="259045"/>
    <xdr:sp macro="" textlink="">
      <xdr:nvSpPr>
        <xdr:cNvPr id="271" name="給与水準   （国との比較）該当値テキスト"/>
        <xdr:cNvSpPr txBox="1"/>
      </xdr:nvSpPr>
      <xdr:spPr>
        <a:xfrm>
          <a:off x="17106900" y="1443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75185</xdr:rowOff>
    </xdr:from>
    <xdr:to>
      <xdr:col>23</xdr:col>
      <xdr:colOff>457200</xdr:colOff>
      <xdr:row>85</xdr:row>
      <xdr:rowOff>5335</xdr:rowOff>
    </xdr:to>
    <xdr:sp macro="" textlink="">
      <xdr:nvSpPr>
        <xdr:cNvPr id="272" name="円/楕円 271"/>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73" name="テキスト ボックス 272"/>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28702</xdr:rowOff>
    </xdr:from>
    <xdr:to>
      <xdr:col>22</xdr:col>
      <xdr:colOff>254000</xdr:colOff>
      <xdr:row>89</xdr:row>
      <xdr:rowOff>130302</xdr:rowOff>
    </xdr:to>
    <xdr:sp macro="" textlink="">
      <xdr:nvSpPr>
        <xdr:cNvPr id="274" name="円/楕円 273"/>
        <xdr:cNvSpPr/>
      </xdr:nvSpPr>
      <xdr:spPr>
        <a:xfrm>
          <a:off x="15240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115079</xdr:rowOff>
    </xdr:from>
    <xdr:ext cx="762000" cy="259045"/>
    <xdr:sp macro="" textlink="">
      <xdr:nvSpPr>
        <xdr:cNvPr id="275" name="テキスト ボックス 274"/>
        <xdr:cNvSpPr txBox="1"/>
      </xdr:nvSpPr>
      <xdr:spPr>
        <a:xfrm>
          <a:off x="14909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171196</xdr:rowOff>
    </xdr:from>
    <xdr:to>
      <xdr:col>21</xdr:col>
      <xdr:colOff>50800</xdr:colOff>
      <xdr:row>89</xdr:row>
      <xdr:rowOff>101346</xdr:rowOff>
    </xdr:to>
    <xdr:sp macro="" textlink="">
      <xdr:nvSpPr>
        <xdr:cNvPr id="276" name="円/楕円 275"/>
        <xdr:cNvSpPr/>
      </xdr:nvSpPr>
      <xdr:spPr>
        <a:xfrm>
          <a:off x="14351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86123</xdr:rowOff>
    </xdr:from>
    <xdr:ext cx="762000" cy="259045"/>
    <xdr:sp macro="" textlink="">
      <xdr:nvSpPr>
        <xdr:cNvPr id="277" name="テキスト ボックス 276"/>
        <xdr:cNvSpPr txBox="1"/>
      </xdr:nvSpPr>
      <xdr:spPr>
        <a:xfrm>
          <a:off x="14020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140463</xdr:rowOff>
    </xdr:from>
    <xdr:to>
      <xdr:col>19</xdr:col>
      <xdr:colOff>533400</xdr:colOff>
      <xdr:row>84</xdr:row>
      <xdr:rowOff>70613</xdr:rowOff>
    </xdr:to>
    <xdr:sp macro="" textlink="">
      <xdr:nvSpPr>
        <xdr:cNvPr id="278" name="円/楕円 277"/>
        <xdr:cNvSpPr/>
      </xdr:nvSpPr>
      <xdr:spPr>
        <a:xfrm>
          <a:off x="13462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55390</xdr:rowOff>
    </xdr:from>
    <xdr:ext cx="762000" cy="259045"/>
    <xdr:sp macro="" textlink="">
      <xdr:nvSpPr>
        <xdr:cNvPr id="279" name="テキスト ボックス 278"/>
        <xdr:cNvSpPr txBox="1"/>
      </xdr:nvSpPr>
      <xdr:spPr>
        <a:xfrm>
          <a:off x="13131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類似団体平均よりは高い値となっている（これは上位団体に消防広域化・消防事務組合等により消防職員が配置されていないため）が，全国及び三重県平均と比較すると低い値である。</a:t>
          </a:r>
        </a:p>
        <a:p>
          <a:r>
            <a:rPr kumimoji="1" lang="ja-JP" altLang="en-US" sz="1250">
              <a:latin typeface="ＭＳ Ｐゴシック"/>
            </a:rPr>
            <a:t>今後も，事務事業の見直しと適正人員の配置，短時間勤務再任用職員及び嘱託・臨時職員の活用，行政サービスの担い手最適化の検討等により，引き続き職員の削減を図ることのできる部分においては削減を継続する一方で，今後見込まれる新たな行政需要（新規事業，事業拡大，権限移譲等）に対しては，施策の着実な実現を図るため，必要かつ適正な人員配置を行っ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07" name="直線コネクタ 306"/>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08"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09" name="直線コネクタ 308"/>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0"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1" name="直線コネクタ 310"/>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148336</xdr:rowOff>
    </xdr:from>
    <xdr:to>
      <xdr:col>24</xdr:col>
      <xdr:colOff>558800</xdr:colOff>
      <xdr:row>61</xdr:row>
      <xdr:rowOff>160401</xdr:rowOff>
    </xdr:to>
    <xdr:cxnSp macro="">
      <xdr:nvCxnSpPr>
        <xdr:cNvPr id="312" name="直線コネクタ 311"/>
        <xdr:cNvCxnSpPr/>
      </xdr:nvCxnSpPr>
      <xdr:spPr>
        <a:xfrm>
          <a:off x="16179800" y="1060678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3"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4" name="フローチャート : 判断 313"/>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148336</xdr:rowOff>
    </xdr:from>
    <xdr:to>
      <xdr:col>23</xdr:col>
      <xdr:colOff>406400</xdr:colOff>
      <xdr:row>61</xdr:row>
      <xdr:rowOff>160401</xdr:rowOff>
    </xdr:to>
    <xdr:cxnSp macro="">
      <xdr:nvCxnSpPr>
        <xdr:cNvPr id="315" name="直線コネクタ 314"/>
        <xdr:cNvCxnSpPr/>
      </xdr:nvCxnSpPr>
      <xdr:spPr>
        <a:xfrm flipV="1">
          <a:off x="15290800" y="1060678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16" name="フローチャート : 判断 315"/>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17" name="テキスト ボックス 316"/>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160401</xdr:rowOff>
    </xdr:from>
    <xdr:to>
      <xdr:col>22</xdr:col>
      <xdr:colOff>203200</xdr:colOff>
      <xdr:row>62</xdr:row>
      <xdr:rowOff>42037</xdr:rowOff>
    </xdr:to>
    <xdr:cxnSp macro="">
      <xdr:nvCxnSpPr>
        <xdr:cNvPr id="318" name="直線コネクタ 317"/>
        <xdr:cNvCxnSpPr/>
      </xdr:nvCxnSpPr>
      <xdr:spPr>
        <a:xfrm flipV="1">
          <a:off x="14401800" y="1061885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19" name="フローチャート : 判断 318"/>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0" name="テキスト ボックス 319"/>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42037</xdr:rowOff>
    </xdr:from>
    <xdr:to>
      <xdr:col>21</xdr:col>
      <xdr:colOff>0</xdr:colOff>
      <xdr:row>62</xdr:row>
      <xdr:rowOff>51689</xdr:rowOff>
    </xdr:to>
    <xdr:cxnSp macro="">
      <xdr:nvCxnSpPr>
        <xdr:cNvPr id="321" name="直線コネクタ 320"/>
        <xdr:cNvCxnSpPr/>
      </xdr:nvCxnSpPr>
      <xdr:spPr>
        <a:xfrm flipV="1">
          <a:off x="13512800" y="1067193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2" name="フローチャート : 判断 321"/>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3" name="テキスト ボックス 322"/>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4" name="フローチャート : 判断 323"/>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132986</xdr:rowOff>
    </xdr:from>
    <xdr:ext cx="762000" cy="259045"/>
    <xdr:sp macro="" textlink="">
      <xdr:nvSpPr>
        <xdr:cNvPr id="325" name="テキスト ボックス 324"/>
        <xdr:cNvSpPr txBox="1"/>
      </xdr:nvSpPr>
      <xdr:spPr>
        <a:xfrm>
          <a:off x="13131800" y="109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109601</xdr:rowOff>
    </xdr:from>
    <xdr:to>
      <xdr:col>24</xdr:col>
      <xdr:colOff>609600</xdr:colOff>
      <xdr:row>62</xdr:row>
      <xdr:rowOff>39751</xdr:rowOff>
    </xdr:to>
    <xdr:sp macro="" textlink="">
      <xdr:nvSpPr>
        <xdr:cNvPr id="331" name="円/楕円 330"/>
        <xdr:cNvSpPr/>
      </xdr:nvSpPr>
      <xdr:spPr>
        <a:xfrm>
          <a:off x="169672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81678</xdr:rowOff>
    </xdr:from>
    <xdr:ext cx="762000" cy="259045"/>
    <xdr:sp macro="" textlink="">
      <xdr:nvSpPr>
        <xdr:cNvPr id="332" name="定員管理の状況該当値テキスト"/>
        <xdr:cNvSpPr txBox="1"/>
      </xdr:nvSpPr>
      <xdr:spPr>
        <a:xfrm>
          <a:off x="17106900" y="1054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97536</xdr:rowOff>
    </xdr:from>
    <xdr:to>
      <xdr:col>23</xdr:col>
      <xdr:colOff>457200</xdr:colOff>
      <xdr:row>62</xdr:row>
      <xdr:rowOff>27686</xdr:rowOff>
    </xdr:to>
    <xdr:sp macro="" textlink="">
      <xdr:nvSpPr>
        <xdr:cNvPr id="333" name="円/楕円 332"/>
        <xdr:cNvSpPr/>
      </xdr:nvSpPr>
      <xdr:spPr>
        <a:xfrm>
          <a:off x="16129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12463</xdr:rowOff>
    </xdr:from>
    <xdr:ext cx="736600" cy="259045"/>
    <xdr:sp macro="" textlink="">
      <xdr:nvSpPr>
        <xdr:cNvPr id="334" name="テキスト ボックス 333"/>
        <xdr:cNvSpPr txBox="1"/>
      </xdr:nvSpPr>
      <xdr:spPr>
        <a:xfrm>
          <a:off x="15798800" y="1064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109601</xdr:rowOff>
    </xdr:from>
    <xdr:to>
      <xdr:col>22</xdr:col>
      <xdr:colOff>254000</xdr:colOff>
      <xdr:row>62</xdr:row>
      <xdr:rowOff>39751</xdr:rowOff>
    </xdr:to>
    <xdr:sp macro="" textlink="">
      <xdr:nvSpPr>
        <xdr:cNvPr id="335" name="円/楕円 334"/>
        <xdr:cNvSpPr/>
      </xdr:nvSpPr>
      <xdr:spPr>
        <a:xfrm>
          <a:off x="15240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24528</xdr:rowOff>
    </xdr:from>
    <xdr:ext cx="762000" cy="259045"/>
    <xdr:sp macro="" textlink="">
      <xdr:nvSpPr>
        <xdr:cNvPr id="336" name="テキスト ボックス 335"/>
        <xdr:cNvSpPr txBox="1"/>
      </xdr:nvSpPr>
      <xdr:spPr>
        <a:xfrm>
          <a:off x="14909800" y="1065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162687</xdr:rowOff>
    </xdr:from>
    <xdr:to>
      <xdr:col>21</xdr:col>
      <xdr:colOff>50800</xdr:colOff>
      <xdr:row>62</xdr:row>
      <xdr:rowOff>92837</xdr:rowOff>
    </xdr:to>
    <xdr:sp macro="" textlink="">
      <xdr:nvSpPr>
        <xdr:cNvPr id="337" name="円/楕円 336"/>
        <xdr:cNvSpPr/>
      </xdr:nvSpPr>
      <xdr:spPr>
        <a:xfrm>
          <a:off x="14351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77614</xdr:rowOff>
    </xdr:from>
    <xdr:ext cx="762000" cy="259045"/>
    <xdr:sp macro="" textlink="">
      <xdr:nvSpPr>
        <xdr:cNvPr id="338" name="テキスト ボックス 337"/>
        <xdr:cNvSpPr txBox="1"/>
      </xdr:nvSpPr>
      <xdr:spPr>
        <a:xfrm>
          <a:off x="14020800" y="1070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889</xdr:rowOff>
    </xdr:from>
    <xdr:to>
      <xdr:col>19</xdr:col>
      <xdr:colOff>533400</xdr:colOff>
      <xdr:row>62</xdr:row>
      <xdr:rowOff>102489</xdr:rowOff>
    </xdr:to>
    <xdr:sp macro="" textlink="">
      <xdr:nvSpPr>
        <xdr:cNvPr id="339" name="円/楕円 338"/>
        <xdr:cNvSpPr/>
      </xdr:nvSpPr>
      <xdr:spPr>
        <a:xfrm>
          <a:off x="13462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112666</xdr:rowOff>
    </xdr:from>
    <xdr:ext cx="762000" cy="259045"/>
    <xdr:sp macro="" textlink="">
      <xdr:nvSpPr>
        <xdr:cNvPr id="340" name="テキスト ボックス 339"/>
        <xdr:cNvSpPr txBox="1"/>
      </xdr:nvSpPr>
      <xdr:spPr>
        <a:xfrm>
          <a:off x="13131800" y="1039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元利償還金の減少等により前年から</a:t>
          </a:r>
          <a:r>
            <a:rPr kumimoji="1" lang="en-US" altLang="ja-JP" sz="1300">
              <a:latin typeface="ＭＳ Ｐゴシック"/>
            </a:rPr>
            <a:t>0.1</a:t>
          </a:r>
          <a:r>
            <a:rPr kumimoji="1" lang="ja-JP" altLang="en-US" sz="1300">
              <a:latin typeface="ＭＳ Ｐゴシック"/>
            </a:rPr>
            <a:t>ポイント減少した。類似団体平均とほぼ同じ値で，全国，三重県平均に比べ低い値となっている。今後も市債発行の抑制等により，公債費負担の軽減に努める。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5" name="直線コネクタ 364"/>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6"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7" name="直線コネクタ 366"/>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87313</xdr:rowOff>
    </xdr:to>
    <xdr:cxnSp macro="">
      <xdr:nvCxnSpPr>
        <xdr:cNvPr id="370" name="直線コネクタ 369"/>
        <xdr:cNvCxnSpPr/>
      </xdr:nvCxnSpPr>
      <xdr:spPr>
        <a:xfrm flipV="1">
          <a:off x="16179800" y="676783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1"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2" name="フローチャート : 判断 371"/>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87313</xdr:rowOff>
    </xdr:from>
    <xdr:to>
      <xdr:col>23</xdr:col>
      <xdr:colOff>406400</xdr:colOff>
      <xdr:row>39</xdr:row>
      <xdr:rowOff>129540</xdr:rowOff>
    </xdr:to>
    <xdr:cxnSp macro="">
      <xdr:nvCxnSpPr>
        <xdr:cNvPr id="373" name="直線コネクタ 372"/>
        <xdr:cNvCxnSpPr/>
      </xdr:nvCxnSpPr>
      <xdr:spPr>
        <a:xfrm flipV="1">
          <a:off x="15290800" y="677386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4" name="フローチャート : 判断 373"/>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5" name="テキスト ボックス 374"/>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129540</xdr:rowOff>
    </xdr:from>
    <xdr:to>
      <xdr:col>22</xdr:col>
      <xdr:colOff>203200</xdr:colOff>
      <xdr:row>39</xdr:row>
      <xdr:rowOff>147638</xdr:rowOff>
    </xdr:to>
    <xdr:cxnSp macro="">
      <xdr:nvCxnSpPr>
        <xdr:cNvPr id="376" name="直線コネクタ 375"/>
        <xdr:cNvCxnSpPr/>
      </xdr:nvCxnSpPr>
      <xdr:spPr>
        <a:xfrm flipV="1">
          <a:off x="14401800" y="68160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77" name="フローチャート : 判断 376"/>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78" name="テキスト ボックス 377"/>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40</xdr:row>
      <xdr:rowOff>48578</xdr:rowOff>
    </xdr:to>
    <xdr:cxnSp macro="">
      <xdr:nvCxnSpPr>
        <xdr:cNvPr id="379" name="直線コネクタ 378"/>
        <xdr:cNvCxnSpPr/>
      </xdr:nvCxnSpPr>
      <xdr:spPr>
        <a:xfrm flipV="1">
          <a:off x="13512800" y="68341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0" name="フローチャート : 判断 379"/>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17797</xdr:rowOff>
    </xdr:from>
    <xdr:ext cx="762000" cy="259045"/>
    <xdr:sp macro="" textlink="">
      <xdr:nvSpPr>
        <xdr:cNvPr id="381" name="テキスト ボックス 380"/>
        <xdr:cNvSpPr txBox="1"/>
      </xdr:nvSpPr>
      <xdr:spPr>
        <a:xfrm>
          <a:off x="14020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2" name="フローチャート : 判断 381"/>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383" name="テキスト ボックス 382"/>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89" name="円/楕円 388"/>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2557</xdr:rowOff>
    </xdr:from>
    <xdr:ext cx="762000" cy="259045"/>
    <xdr:sp macro="" textlink="">
      <xdr:nvSpPr>
        <xdr:cNvPr id="390" name="公債費負担の状況該当値テキスト"/>
        <xdr:cNvSpPr txBox="1"/>
      </xdr:nvSpPr>
      <xdr:spPr>
        <a:xfrm>
          <a:off x="171069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36513</xdr:rowOff>
    </xdr:from>
    <xdr:to>
      <xdr:col>23</xdr:col>
      <xdr:colOff>457200</xdr:colOff>
      <xdr:row>39</xdr:row>
      <xdr:rowOff>138113</xdr:rowOff>
    </xdr:to>
    <xdr:sp macro="" textlink="">
      <xdr:nvSpPr>
        <xdr:cNvPr id="391" name="円/楕円 390"/>
        <xdr:cNvSpPr/>
      </xdr:nvSpPr>
      <xdr:spPr>
        <a:xfrm>
          <a:off x="16129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122890</xdr:rowOff>
    </xdr:from>
    <xdr:ext cx="736600" cy="259045"/>
    <xdr:sp macro="" textlink="">
      <xdr:nvSpPr>
        <xdr:cNvPr id="392" name="テキスト ボックス 391"/>
        <xdr:cNvSpPr txBox="1"/>
      </xdr:nvSpPr>
      <xdr:spPr>
        <a:xfrm>
          <a:off x="15798800" y="680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78740</xdr:rowOff>
    </xdr:from>
    <xdr:to>
      <xdr:col>22</xdr:col>
      <xdr:colOff>254000</xdr:colOff>
      <xdr:row>40</xdr:row>
      <xdr:rowOff>8890</xdr:rowOff>
    </xdr:to>
    <xdr:sp macro="" textlink="">
      <xdr:nvSpPr>
        <xdr:cNvPr id="393" name="円/楕円 392"/>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165117</xdr:rowOff>
    </xdr:from>
    <xdr:ext cx="762000" cy="259045"/>
    <xdr:sp macro="" textlink="">
      <xdr:nvSpPr>
        <xdr:cNvPr id="394" name="テキスト ボックス 393"/>
        <xdr:cNvSpPr txBox="1"/>
      </xdr:nvSpPr>
      <xdr:spPr>
        <a:xfrm>
          <a:off x="14909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395" name="円/楕円 394"/>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37165</xdr:rowOff>
    </xdr:from>
    <xdr:ext cx="762000" cy="259045"/>
    <xdr:sp macro="" textlink="">
      <xdr:nvSpPr>
        <xdr:cNvPr id="396" name="テキスト ボックス 395"/>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169228</xdr:rowOff>
    </xdr:from>
    <xdr:to>
      <xdr:col>19</xdr:col>
      <xdr:colOff>533400</xdr:colOff>
      <xdr:row>40</xdr:row>
      <xdr:rowOff>99378</xdr:rowOff>
    </xdr:to>
    <xdr:sp macro="" textlink="">
      <xdr:nvSpPr>
        <xdr:cNvPr id="397" name="円/楕円 396"/>
        <xdr:cNvSpPr/>
      </xdr:nvSpPr>
      <xdr:spPr>
        <a:xfrm>
          <a:off x="13462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109555</xdr:rowOff>
    </xdr:from>
    <xdr:ext cx="762000" cy="259045"/>
    <xdr:sp macro="" textlink="">
      <xdr:nvSpPr>
        <xdr:cNvPr id="398" name="テキスト ボックス 397"/>
        <xdr:cNvSpPr txBox="1"/>
      </xdr:nvSpPr>
      <xdr:spPr>
        <a:xfrm>
          <a:off x="13131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類似団体，全国，三重県平均に比べ，低い値となっているが，財政調整基金等の取り崩しにより充当可能基金残高が減少したことなどにより前年度と比べ，</a:t>
          </a:r>
          <a:r>
            <a:rPr kumimoji="1" lang="en-US" altLang="ja-JP" sz="1300">
              <a:latin typeface="ＭＳ Ｐゴシック"/>
            </a:rPr>
            <a:t>6.5</a:t>
          </a:r>
          <a:r>
            <a:rPr kumimoji="1" lang="ja-JP" altLang="en-US" sz="1300">
              <a:latin typeface="ＭＳ Ｐゴシック"/>
            </a:rPr>
            <a:t>％増加してしまった。</a:t>
          </a:r>
        </a:p>
        <a:p>
          <a:r>
            <a:rPr kumimoji="1" lang="ja-JP" altLang="en-US" sz="1300">
              <a:latin typeface="ＭＳ Ｐゴシック"/>
            </a:rPr>
            <a:t>今後は，基金残高の確保と市債発行の抑制や繰上償還等により市債残高の減少に努め，健全性の維持に努める。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27" name="直線コネクタ 426"/>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28"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29" name="直線コネクタ 428"/>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92625</xdr:rowOff>
    </xdr:from>
    <xdr:to>
      <xdr:col>24</xdr:col>
      <xdr:colOff>558800</xdr:colOff>
      <xdr:row>14</xdr:row>
      <xdr:rowOff>144907</xdr:rowOff>
    </xdr:to>
    <xdr:cxnSp macro="">
      <xdr:nvCxnSpPr>
        <xdr:cNvPr id="432" name="直線コネクタ 431"/>
        <xdr:cNvCxnSpPr/>
      </xdr:nvCxnSpPr>
      <xdr:spPr>
        <a:xfrm>
          <a:off x="16179800" y="2492925"/>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3"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4" name="フローチャート : 判断 433"/>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92625</xdr:rowOff>
    </xdr:from>
    <xdr:to>
      <xdr:col>23</xdr:col>
      <xdr:colOff>406400</xdr:colOff>
      <xdr:row>15</xdr:row>
      <xdr:rowOff>60325</xdr:rowOff>
    </xdr:to>
    <xdr:cxnSp macro="">
      <xdr:nvCxnSpPr>
        <xdr:cNvPr id="435" name="直線コネクタ 434"/>
        <xdr:cNvCxnSpPr/>
      </xdr:nvCxnSpPr>
      <xdr:spPr>
        <a:xfrm flipV="1">
          <a:off x="15290800" y="2492925"/>
          <a:ext cx="889000" cy="1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36" name="フローチャート : 判断 435"/>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96706</xdr:rowOff>
    </xdr:from>
    <xdr:ext cx="736600" cy="259045"/>
    <xdr:sp macro="" textlink="">
      <xdr:nvSpPr>
        <xdr:cNvPr id="437" name="テキスト ボックス 436"/>
        <xdr:cNvSpPr txBox="1"/>
      </xdr:nvSpPr>
      <xdr:spPr>
        <a:xfrm>
          <a:off x="15798800" y="266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60325</xdr:rowOff>
    </xdr:from>
    <xdr:to>
      <xdr:col>22</xdr:col>
      <xdr:colOff>203200</xdr:colOff>
      <xdr:row>15</xdr:row>
      <xdr:rowOff>116628</xdr:rowOff>
    </xdr:to>
    <xdr:cxnSp macro="">
      <xdr:nvCxnSpPr>
        <xdr:cNvPr id="438" name="直線コネクタ 437"/>
        <xdr:cNvCxnSpPr/>
      </xdr:nvCxnSpPr>
      <xdr:spPr>
        <a:xfrm flipV="1">
          <a:off x="14401800" y="263207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85937</xdr:rowOff>
    </xdr:from>
    <xdr:to>
      <xdr:col>22</xdr:col>
      <xdr:colOff>254000</xdr:colOff>
      <xdr:row>16</xdr:row>
      <xdr:rowOff>16087</xdr:rowOff>
    </xdr:to>
    <xdr:sp macro="" textlink="">
      <xdr:nvSpPr>
        <xdr:cNvPr id="439" name="フローチャート : 判断 438"/>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864</xdr:rowOff>
    </xdr:from>
    <xdr:ext cx="762000" cy="259045"/>
    <xdr:sp macro="" textlink="">
      <xdr:nvSpPr>
        <xdr:cNvPr id="440" name="テキスト ボックス 439"/>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116628</xdr:rowOff>
    </xdr:from>
    <xdr:to>
      <xdr:col>21</xdr:col>
      <xdr:colOff>0</xdr:colOff>
      <xdr:row>17</xdr:row>
      <xdr:rowOff>60875</xdr:rowOff>
    </xdr:to>
    <xdr:cxnSp macro="">
      <xdr:nvCxnSpPr>
        <xdr:cNvPr id="441" name="直線コネクタ 440"/>
        <xdr:cNvCxnSpPr/>
      </xdr:nvCxnSpPr>
      <xdr:spPr>
        <a:xfrm flipV="1">
          <a:off x="13512800" y="2688378"/>
          <a:ext cx="889000" cy="2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3768</xdr:rowOff>
    </xdr:from>
    <xdr:to>
      <xdr:col>21</xdr:col>
      <xdr:colOff>50800</xdr:colOff>
      <xdr:row>16</xdr:row>
      <xdr:rowOff>105368</xdr:rowOff>
    </xdr:to>
    <xdr:sp macro="" textlink="">
      <xdr:nvSpPr>
        <xdr:cNvPr id="442" name="フローチャート : 判断 441"/>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90145</xdr:rowOff>
    </xdr:from>
    <xdr:ext cx="762000" cy="259045"/>
    <xdr:sp macro="" textlink="">
      <xdr:nvSpPr>
        <xdr:cNvPr id="443" name="テキスト ボックス 442"/>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4" name="フローチャート : 判断 443"/>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5" name="テキスト ボックス 444"/>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94107</xdr:rowOff>
    </xdr:from>
    <xdr:to>
      <xdr:col>24</xdr:col>
      <xdr:colOff>609600</xdr:colOff>
      <xdr:row>15</xdr:row>
      <xdr:rowOff>24257</xdr:rowOff>
    </xdr:to>
    <xdr:sp macro="" textlink="">
      <xdr:nvSpPr>
        <xdr:cNvPr id="451" name="円/楕円 450"/>
        <xdr:cNvSpPr/>
      </xdr:nvSpPr>
      <xdr:spPr>
        <a:xfrm>
          <a:off x="169672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110634</xdr:rowOff>
    </xdr:from>
    <xdr:ext cx="762000" cy="259045"/>
    <xdr:sp macro="" textlink="">
      <xdr:nvSpPr>
        <xdr:cNvPr id="452" name="将来負担の状況該当値テキスト"/>
        <xdr:cNvSpPr txBox="1"/>
      </xdr:nvSpPr>
      <xdr:spPr>
        <a:xfrm>
          <a:off x="17106900" y="233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41825</xdr:rowOff>
    </xdr:from>
    <xdr:to>
      <xdr:col>23</xdr:col>
      <xdr:colOff>457200</xdr:colOff>
      <xdr:row>14</xdr:row>
      <xdr:rowOff>143425</xdr:rowOff>
    </xdr:to>
    <xdr:sp macro="" textlink="">
      <xdr:nvSpPr>
        <xdr:cNvPr id="453" name="円/楕円 452"/>
        <xdr:cNvSpPr/>
      </xdr:nvSpPr>
      <xdr:spPr>
        <a:xfrm>
          <a:off x="16129000" y="2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153602</xdr:rowOff>
    </xdr:from>
    <xdr:ext cx="736600" cy="259045"/>
    <xdr:sp macro="" textlink="">
      <xdr:nvSpPr>
        <xdr:cNvPr id="454" name="テキスト ボックス 453"/>
        <xdr:cNvSpPr txBox="1"/>
      </xdr:nvSpPr>
      <xdr:spPr>
        <a:xfrm>
          <a:off x="15798800" y="221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9525</xdr:rowOff>
    </xdr:from>
    <xdr:to>
      <xdr:col>22</xdr:col>
      <xdr:colOff>254000</xdr:colOff>
      <xdr:row>15</xdr:row>
      <xdr:rowOff>111125</xdr:rowOff>
    </xdr:to>
    <xdr:sp macro="" textlink="">
      <xdr:nvSpPr>
        <xdr:cNvPr id="455" name="円/楕円 454"/>
        <xdr:cNvSpPr/>
      </xdr:nvSpPr>
      <xdr:spPr>
        <a:xfrm>
          <a:off x="15240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121302</xdr:rowOff>
    </xdr:from>
    <xdr:ext cx="762000" cy="259045"/>
    <xdr:sp macro="" textlink="">
      <xdr:nvSpPr>
        <xdr:cNvPr id="456" name="テキスト ボックス 455"/>
        <xdr:cNvSpPr txBox="1"/>
      </xdr:nvSpPr>
      <xdr:spPr>
        <a:xfrm>
          <a:off x="14909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65828</xdr:rowOff>
    </xdr:from>
    <xdr:to>
      <xdr:col>21</xdr:col>
      <xdr:colOff>50800</xdr:colOff>
      <xdr:row>15</xdr:row>
      <xdr:rowOff>167428</xdr:rowOff>
    </xdr:to>
    <xdr:sp macro="" textlink="">
      <xdr:nvSpPr>
        <xdr:cNvPr id="457" name="円/楕円 456"/>
        <xdr:cNvSpPr/>
      </xdr:nvSpPr>
      <xdr:spPr>
        <a:xfrm>
          <a:off x="14351000" y="2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6155</xdr:rowOff>
    </xdr:from>
    <xdr:ext cx="762000" cy="259045"/>
    <xdr:sp macro="" textlink="">
      <xdr:nvSpPr>
        <xdr:cNvPr id="458" name="テキスト ボックス 457"/>
        <xdr:cNvSpPr txBox="1"/>
      </xdr:nvSpPr>
      <xdr:spPr>
        <a:xfrm>
          <a:off x="14020800" y="240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10075</xdr:rowOff>
    </xdr:from>
    <xdr:to>
      <xdr:col>19</xdr:col>
      <xdr:colOff>533400</xdr:colOff>
      <xdr:row>17</xdr:row>
      <xdr:rowOff>111675</xdr:rowOff>
    </xdr:to>
    <xdr:sp macro="" textlink="">
      <xdr:nvSpPr>
        <xdr:cNvPr id="459" name="円/楕円 458"/>
        <xdr:cNvSpPr/>
      </xdr:nvSpPr>
      <xdr:spPr>
        <a:xfrm>
          <a:off x="13462000" y="29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121852</xdr:rowOff>
    </xdr:from>
    <xdr:ext cx="762000" cy="259045"/>
    <xdr:sp macro="" textlink="">
      <xdr:nvSpPr>
        <xdr:cNvPr id="460" name="テキスト ボックス 459"/>
        <xdr:cNvSpPr txBox="1"/>
      </xdr:nvSpPr>
      <xdr:spPr>
        <a:xfrm>
          <a:off x="13131800" y="269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三重県鈴鹿市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201,035
194,070
194.46
64,428,455
62,800,511
1,153,135
37,065,421
46,165,640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年度に比べ</a:t>
          </a:r>
          <a:r>
            <a:rPr kumimoji="1" lang="en-US" altLang="ja-JP" sz="1300">
              <a:latin typeface="ＭＳ Ｐゴシック"/>
            </a:rPr>
            <a:t>0.4</a:t>
          </a:r>
          <a:r>
            <a:rPr kumimoji="1" lang="ja-JP" altLang="en-US" sz="1300">
              <a:latin typeface="ＭＳ Ｐゴシック"/>
            </a:rPr>
            <a:t>ポイント減少しているが，類似団体内や全国，三重県平均と比べ高い値となっている。</a:t>
          </a:r>
        </a:p>
        <a:p>
          <a:r>
            <a:rPr kumimoji="1" lang="ja-JP" altLang="en-US" sz="1300">
              <a:latin typeface="ＭＳ Ｐゴシック"/>
            </a:rPr>
            <a:t>事務事業の見直しと適正人員の配置，短時間勤務再任用職員及び嘱託・臨時職員の活用，行政サービスの担い手最適化の検討等により，引き続き人件費の削減を図る。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38</xdr:row>
      <xdr:rowOff>170543</xdr:rowOff>
    </xdr:to>
    <xdr:cxnSp macro="">
      <xdr:nvCxnSpPr>
        <xdr:cNvPr id="66" name="直線コネクタ 65"/>
        <xdr:cNvCxnSpPr/>
      </xdr:nvCxnSpPr>
      <xdr:spPr>
        <a:xfrm flipV="1">
          <a:off x="3987800" y="6642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24691</xdr:rowOff>
    </xdr:from>
    <xdr:ext cx="762000" cy="259045"/>
    <xdr:sp macro="" textlink="">
      <xdr:nvSpPr>
        <xdr:cNvPr id="67" name="人件費平均値テキスト"/>
        <xdr:cNvSpPr txBox="1"/>
      </xdr:nvSpPr>
      <xdr:spPr>
        <a:xfrm>
          <a:off x="4914900" y="619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170543</xdr:rowOff>
    </xdr:from>
    <xdr:to>
      <xdr:col>5</xdr:col>
      <xdr:colOff>549275</xdr:colOff>
      <xdr:row>39</xdr:row>
      <xdr:rowOff>107950</xdr:rowOff>
    </xdr:to>
    <xdr:cxnSp macro="">
      <xdr:nvCxnSpPr>
        <xdr:cNvPr id="69" name="直線コネクタ 68"/>
        <xdr:cNvCxnSpPr/>
      </xdr:nvCxnSpPr>
      <xdr:spPr>
        <a:xfrm flipV="1">
          <a:off x="3098800" y="6685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109055</xdr:rowOff>
    </xdr:from>
    <xdr:ext cx="736600" cy="259045"/>
    <xdr:sp macro="" textlink="">
      <xdr:nvSpPr>
        <xdr:cNvPr id="71" name="テキスト ボックス 70"/>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39</xdr:row>
      <xdr:rowOff>107950</xdr:rowOff>
    </xdr:to>
    <xdr:cxnSp macro="">
      <xdr:nvCxnSpPr>
        <xdr:cNvPr id="72" name="直線コネクタ 71"/>
        <xdr:cNvCxnSpPr/>
      </xdr:nvCxnSpPr>
      <xdr:spPr>
        <a:xfrm>
          <a:off x="2209800" y="671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46463</xdr:rowOff>
    </xdr:from>
    <xdr:ext cx="762000" cy="259045"/>
    <xdr:sp macro="" textlink="">
      <xdr:nvSpPr>
        <xdr:cNvPr id="74" name="テキスト ボックス 73"/>
        <xdr:cNvSpPr txBox="1"/>
      </xdr:nvSpPr>
      <xdr:spPr>
        <a:xfrm>
          <a:off x="2717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170543</xdr:rowOff>
    </xdr:from>
    <xdr:to>
      <xdr:col>3</xdr:col>
      <xdr:colOff>142875</xdr:colOff>
      <xdr:row>39</xdr:row>
      <xdr:rowOff>31750</xdr:rowOff>
    </xdr:to>
    <xdr:cxnSp macro="">
      <xdr:nvCxnSpPr>
        <xdr:cNvPr id="75" name="直線コネクタ 74"/>
        <xdr:cNvCxnSpPr/>
      </xdr:nvCxnSpPr>
      <xdr:spPr>
        <a:xfrm>
          <a:off x="1320800" y="668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77" name="テキスト ボックス 76"/>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79" name="テキスト ボックス 78"/>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119743</xdr:rowOff>
    </xdr:from>
    <xdr:to>
      <xdr:col>5</xdr:col>
      <xdr:colOff>600075</xdr:colOff>
      <xdr:row>39</xdr:row>
      <xdr:rowOff>49893</xdr:rowOff>
    </xdr:to>
    <xdr:sp macro="" textlink="">
      <xdr:nvSpPr>
        <xdr:cNvPr id="87" name="円/楕円 86"/>
        <xdr:cNvSpPr/>
      </xdr:nvSpPr>
      <xdr:spPr>
        <a:xfrm>
          <a:off x="3937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34670</xdr:rowOff>
    </xdr:from>
    <xdr:ext cx="736600" cy="259045"/>
    <xdr:sp macro="" textlink="">
      <xdr:nvSpPr>
        <xdr:cNvPr id="88" name="テキスト ボックス 87"/>
        <xdr:cNvSpPr txBox="1"/>
      </xdr:nvSpPr>
      <xdr:spPr>
        <a:xfrm>
          <a:off x="3606800" y="672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89" name="円/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91" name="円/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119743</xdr:rowOff>
    </xdr:from>
    <xdr:to>
      <xdr:col>1</xdr:col>
      <xdr:colOff>676275</xdr:colOff>
      <xdr:row>39</xdr:row>
      <xdr:rowOff>49893</xdr:rowOff>
    </xdr:to>
    <xdr:sp macro="" textlink="">
      <xdr:nvSpPr>
        <xdr:cNvPr id="93" name="円/楕円 92"/>
        <xdr:cNvSpPr/>
      </xdr:nvSpPr>
      <xdr:spPr>
        <a:xfrm>
          <a:off x="1270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34670</xdr:rowOff>
    </xdr:from>
    <xdr:ext cx="762000" cy="259045"/>
    <xdr:sp macro="" textlink="">
      <xdr:nvSpPr>
        <xdr:cNvPr id="94" name="テキスト ボックス 93"/>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類似団体，全国，三重県平均のいずれも上回っている。ごみ収集業務等の民間委託により，衛生費の委託料が大きいことが，要因の一つとなっている。また，平成</a:t>
          </a:r>
          <a:r>
            <a:rPr kumimoji="1" lang="en-US" altLang="ja-JP" sz="1300">
              <a:latin typeface="ＭＳ Ｐゴシック"/>
            </a:rPr>
            <a:t>27</a:t>
          </a:r>
          <a:r>
            <a:rPr kumimoji="1" lang="ja-JP" altLang="en-US" sz="1300">
              <a:latin typeface="ＭＳ Ｐゴシック"/>
            </a:rPr>
            <a:t>年度の中学校給食の開始準備により学校給食費が増加したことなどから前年に比べ</a:t>
          </a:r>
          <a:r>
            <a:rPr kumimoji="1" lang="en-US" altLang="ja-JP" sz="1300">
              <a:latin typeface="ＭＳ Ｐゴシック"/>
            </a:rPr>
            <a:t>2.1</a:t>
          </a:r>
          <a:r>
            <a:rPr kumimoji="1" lang="ja-JP" altLang="en-US" sz="1300">
              <a:latin typeface="ＭＳ Ｐゴシック"/>
            </a:rPr>
            <a:t>ポイントの増加となった。</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35560</xdr:rowOff>
    </xdr:from>
    <xdr:to>
      <xdr:col>24</xdr:col>
      <xdr:colOff>31750</xdr:colOff>
      <xdr:row>16</xdr:row>
      <xdr:rowOff>155575</xdr:rowOff>
    </xdr:to>
    <xdr:cxnSp macro="">
      <xdr:nvCxnSpPr>
        <xdr:cNvPr id="123" name="直線コネクタ 122"/>
        <xdr:cNvCxnSpPr/>
      </xdr:nvCxnSpPr>
      <xdr:spPr>
        <a:xfrm>
          <a:off x="15671800" y="277876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161307</xdr:rowOff>
    </xdr:from>
    <xdr:ext cx="762000" cy="259045"/>
    <xdr:sp macro="" textlink="">
      <xdr:nvSpPr>
        <xdr:cNvPr id="124"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41275</xdr:rowOff>
    </xdr:to>
    <xdr:cxnSp macro="">
      <xdr:nvCxnSpPr>
        <xdr:cNvPr id="126" name="直線コネクタ 125"/>
        <xdr:cNvCxnSpPr/>
      </xdr:nvCxnSpPr>
      <xdr:spPr>
        <a:xfrm flipV="1">
          <a:off x="14782800" y="27787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62247</xdr:rowOff>
    </xdr:from>
    <xdr:ext cx="736600" cy="259045"/>
    <xdr:sp macro="" textlink="">
      <xdr:nvSpPr>
        <xdr:cNvPr id="128" name="テキスト ボックス 127"/>
        <xdr:cNvSpPr txBox="1"/>
      </xdr:nvSpPr>
      <xdr:spPr>
        <a:xfrm>
          <a:off x="15290800" y="24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41275</xdr:rowOff>
    </xdr:from>
    <xdr:to>
      <xdr:col>21</xdr:col>
      <xdr:colOff>361950</xdr:colOff>
      <xdr:row>16</xdr:row>
      <xdr:rowOff>52705</xdr:rowOff>
    </xdr:to>
    <xdr:cxnSp macro="">
      <xdr:nvCxnSpPr>
        <xdr:cNvPr id="129" name="直線コネクタ 128"/>
        <xdr:cNvCxnSpPr/>
      </xdr:nvCxnSpPr>
      <xdr:spPr>
        <a:xfrm flipV="1">
          <a:off x="13893800" y="27844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33672</xdr:rowOff>
    </xdr:from>
    <xdr:ext cx="762000" cy="259045"/>
    <xdr:sp macro="" textlink="">
      <xdr:nvSpPr>
        <xdr:cNvPr id="131" name="テキスト ボックス 130"/>
        <xdr:cNvSpPr txBox="1"/>
      </xdr:nvSpPr>
      <xdr:spPr>
        <a:xfrm>
          <a:off x="14401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24130</xdr:rowOff>
    </xdr:from>
    <xdr:to>
      <xdr:col>20</xdr:col>
      <xdr:colOff>158750</xdr:colOff>
      <xdr:row>16</xdr:row>
      <xdr:rowOff>52705</xdr:rowOff>
    </xdr:to>
    <xdr:cxnSp macro="">
      <xdr:nvCxnSpPr>
        <xdr:cNvPr id="132" name="直線コネクタ 131"/>
        <xdr:cNvCxnSpPr/>
      </xdr:nvCxnSpPr>
      <xdr:spPr>
        <a:xfrm>
          <a:off x="13004800" y="2767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10812</xdr:rowOff>
    </xdr:from>
    <xdr:ext cx="762000" cy="259045"/>
    <xdr:sp macro="" textlink="">
      <xdr:nvSpPr>
        <xdr:cNvPr id="134" name="テキスト ボックス 133"/>
        <xdr:cNvSpPr txBox="1"/>
      </xdr:nvSpPr>
      <xdr:spPr>
        <a:xfrm>
          <a:off x="13512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50817</xdr:rowOff>
    </xdr:from>
    <xdr:ext cx="762000" cy="259045"/>
    <xdr:sp macro="" textlink="">
      <xdr:nvSpPr>
        <xdr:cNvPr id="136" name="テキスト ボックス 135"/>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104775</xdr:rowOff>
    </xdr:from>
    <xdr:to>
      <xdr:col>24</xdr:col>
      <xdr:colOff>82550</xdr:colOff>
      <xdr:row>17</xdr:row>
      <xdr:rowOff>34925</xdr:rowOff>
    </xdr:to>
    <xdr:sp macro="" textlink="">
      <xdr:nvSpPr>
        <xdr:cNvPr id="142" name="円/楕円 141"/>
        <xdr:cNvSpPr/>
      </xdr:nvSpPr>
      <xdr:spPr>
        <a:xfrm>
          <a:off x="164592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76852</xdr:rowOff>
    </xdr:from>
    <xdr:ext cx="762000" cy="259045"/>
    <xdr:sp macro="" textlink="">
      <xdr:nvSpPr>
        <xdr:cNvPr id="143" name="物件費該当値テキスト"/>
        <xdr:cNvSpPr txBox="1"/>
      </xdr:nvSpPr>
      <xdr:spPr>
        <a:xfrm>
          <a:off x="165989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4" name="円/楕円 143"/>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71137</xdr:rowOff>
    </xdr:from>
    <xdr:ext cx="736600" cy="259045"/>
    <xdr:sp macro="" textlink="">
      <xdr:nvSpPr>
        <xdr:cNvPr id="145" name="テキスト ボックス 144"/>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161925</xdr:rowOff>
    </xdr:from>
    <xdr:to>
      <xdr:col>21</xdr:col>
      <xdr:colOff>412750</xdr:colOff>
      <xdr:row>16</xdr:row>
      <xdr:rowOff>92075</xdr:rowOff>
    </xdr:to>
    <xdr:sp macro="" textlink="">
      <xdr:nvSpPr>
        <xdr:cNvPr id="146" name="円/楕円 145"/>
        <xdr:cNvSpPr/>
      </xdr:nvSpPr>
      <xdr:spPr>
        <a:xfrm>
          <a:off x="14732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76852</xdr:rowOff>
    </xdr:from>
    <xdr:ext cx="762000" cy="259045"/>
    <xdr:sp macro="" textlink="">
      <xdr:nvSpPr>
        <xdr:cNvPr id="147" name="テキスト ボックス 146"/>
        <xdr:cNvSpPr txBox="1"/>
      </xdr:nvSpPr>
      <xdr:spPr>
        <a:xfrm>
          <a:off x="14401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1905</xdr:rowOff>
    </xdr:from>
    <xdr:to>
      <xdr:col>20</xdr:col>
      <xdr:colOff>209550</xdr:colOff>
      <xdr:row>16</xdr:row>
      <xdr:rowOff>103505</xdr:rowOff>
    </xdr:to>
    <xdr:sp macro="" textlink="">
      <xdr:nvSpPr>
        <xdr:cNvPr id="148" name="円/楕円 147"/>
        <xdr:cNvSpPr/>
      </xdr:nvSpPr>
      <xdr:spPr>
        <a:xfrm>
          <a:off x="13843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88282</xdr:rowOff>
    </xdr:from>
    <xdr:ext cx="762000" cy="259045"/>
    <xdr:sp macro="" textlink="">
      <xdr:nvSpPr>
        <xdr:cNvPr id="149" name="テキスト ボックス 148"/>
        <xdr:cNvSpPr txBox="1"/>
      </xdr:nvSpPr>
      <xdr:spPr>
        <a:xfrm>
          <a:off x="13512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144780</xdr:rowOff>
    </xdr:from>
    <xdr:to>
      <xdr:col>19</xdr:col>
      <xdr:colOff>6350</xdr:colOff>
      <xdr:row>16</xdr:row>
      <xdr:rowOff>74930</xdr:rowOff>
    </xdr:to>
    <xdr:sp macro="" textlink="">
      <xdr:nvSpPr>
        <xdr:cNvPr id="150" name="円/楕円 149"/>
        <xdr:cNvSpPr/>
      </xdr:nvSpPr>
      <xdr:spPr>
        <a:xfrm>
          <a:off x="12954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59707</xdr:rowOff>
    </xdr:from>
    <xdr:ext cx="762000" cy="259045"/>
    <xdr:sp macro="" textlink="">
      <xdr:nvSpPr>
        <xdr:cNvPr id="151" name="テキスト ボックス 150"/>
        <xdr:cNvSpPr txBox="1"/>
      </xdr:nvSpPr>
      <xdr:spPr>
        <a:xfrm>
          <a:off x="12623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社会保障経費の増により扶助費による決算額が増加し，経常収支比率も</a:t>
          </a:r>
          <a:r>
            <a:rPr kumimoji="1" lang="en-US" altLang="ja-JP" sz="1300">
              <a:latin typeface="ＭＳ Ｐゴシック"/>
            </a:rPr>
            <a:t>1</a:t>
          </a:r>
          <a:r>
            <a:rPr kumimoji="1" lang="ja-JP" altLang="en-US" sz="1300">
              <a:latin typeface="ＭＳ Ｐゴシック"/>
            </a:rPr>
            <a:t>ポイント増加した。</a:t>
          </a:r>
        </a:p>
        <a:p>
          <a:r>
            <a:rPr kumimoji="1" lang="ja-JP" altLang="en-US" sz="1300">
              <a:latin typeface="ＭＳ Ｐゴシック"/>
            </a:rPr>
            <a:t>福祉ニーズの高まりに伴う扶助費の増加が財政を硬直化させる要因となることから，福祉施策を精査していく必要がある。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56</xdr:row>
      <xdr:rowOff>78015</xdr:rowOff>
    </xdr:to>
    <xdr:cxnSp macro="">
      <xdr:nvCxnSpPr>
        <xdr:cNvPr id="186" name="直線コネクタ 185"/>
        <xdr:cNvCxnSpPr/>
      </xdr:nvCxnSpPr>
      <xdr:spPr>
        <a:xfrm>
          <a:off x="3987800" y="95159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87"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151493</xdr:rowOff>
    </xdr:to>
    <xdr:cxnSp macro="">
      <xdr:nvCxnSpPr>
        <xdr:cNvPr id="189" name="直線コネクタ 188"/>
        <xdr:cNvCxnSpPr/>
      </xdr:nvCxnSpPr>
      <xdr:spPr>
        <a:xfrm flipV="1">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1" name="テキスト ボックス 190"/>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151493</xdr:rowOff>
    </xdr:to>
    <xdr:cxnSp macro="">
      <xdr:nvCxnSpPr>
        <xdr:cNvPr id="192" name="直線コネクタ 191"/>
        <xdr:cNvCxnSpPr/>
      </xdr:nvCxnSpPr>
      <xdr:spPr>
        <a:xfrm>
          <a:off x="2209800" y="9417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4" name="テキスト ボックス 19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4535</xdr:rowOff>
    </xdr:to>
    <xdr:cxnSp macro="">
      <xdr:nvCxnSpPr>
        <xdr:cNvPr id="195" name="直線コネクタ 194"/>
        <xdr:cNvCxnSpPr/>
      </xdr:nvCxnSpPr>
      <xdr:spPr>
        <a:xfrm flipV="1">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199" name="テキスト ボックス 198"/>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5" name="円/楕円 204"/>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43742</xdr:rowOff>
    </xdr:from>
    <xdr:ext cx="762000" cy="259045"/>
    <xdr:sp macro="" textlink="">
      <xdr:nvSpPr>
        <xdr:cNvPr id="206" name="扶助費該当値テキスト"/>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7" name="円/楕円 206"/>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08" name="テキスト ボックス 207"/>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09" name="円/楕円 208"/>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210" name="テキスト ボックス 209"/>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1" name="円/楕円 210"/>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2" name="テキスト ボックス 211"/>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3" name="円/楕円 212"/>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14" name="テキスト ボックス 213"/>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経常的な経費としては繰出金が主なものであるが，平成</a:t>
          </a:r>
          <a:r>
            <a:rPr kumimoji="1" lang="en-US" altLang="ja-JP" sz="1300">
              <a:latin typeface="ＭＳ Ｐゴシック"/>
            </a:rPr>
            <a:t>24</a:t>
          </a:r>
          <a:r>
            <a:rPr kumimoji="1" lang="ja-JP" altLang="en-US" sz="1300">
              <a:latin typeface="ＭＳ Ｐゴシック"/>
            </a:rPr>
            <a:t>年度は，下水道事業の法適化に伴い，繰出金を補助金として支出したために繰出金は，減少し大きく変動した。</a:t>
          </a:r>
        </a:p>
        <a:p>
          <a:r>
            <a:rPr kumimoji="1" lang="ja-JP" altLang="en-US" sz="1300">
              <a:latin typeface="ＭＳ Ｐゴシック"/>
            </a:rPr>
            <a:t>後期高齢者医療特別会計や介護保険事業のための鈴亀地区広域連合負担金など民生費繰出金が増加し前年に比べ</a:t>
          </a:r>
          <a:r>
            <a:rPr kumimoji="1" lang="en-US" altLang="ja-JP" sz="1300">
              <a:latin typeface="ＭＳ Ｐゴシック"/>
            </a:rPr>
            <a:t>0.9</a:t>
          </a:r>
          <a:r>
            <a:rPr kumimoji="1" lang="ja-JP" altLang="en-US" sz="1300">
              <a:latin typeface="ＭＳ Ｐゴシック"/>
            </a:rPr>
            <a:t>ﾎﾟｲﾝﾄ増加した。</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63500</xdr:rowOff>
    </xdr:from>
    <xdr:to>
      <xdr:col>24</xdr:col>
      <xdr:colOff>31750</xdr:colOff>
      <xdr:row>55</xdr:row>
      <xdr:rowOff>6350</xdr:rowOff>
    </xdr:to>
    <xdr:cxnSp macro="">
      <xdr:nvCxnSpPr>
        <xdr:cNvPr id="247" name="直線コネクタ 246"/>
        <xdr:cNvCxnSpPr/>
      </xdr:nvCxnSpPr>
      <xdr:spPr>
        <a:xfrm>
          <a:off x="15671800" y="9321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38100</xdr:rowOff>
    </xdr:from>
    <xdr:to>
      <xdr:col>22</xdr:col>
      <xdr:colOff>565150</xdr:colOff>
      <xdr:row>54</xdr:row>
      <xdr:rowOff>63500</xdr:rowOff>
    </xdr:to>
    <xdr:cxnSp macro="">
      <xdr:nvCxnSpPr>
        <xdr:cNvPr id="250" name="直線コネクタ 249"/>
        <xdr:cNvCxnSpPr/>
      </xdr:nvCxnSpPr>
      <xdr:spPr>
        <a:xfrm>
          <a:off x="14782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52" name="テキスト ボックス 251"/>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38100</xdr:rowOff>
    </xdr:from>
    <xdr:to>
      <xdr:col>21</xdr:col>
      <xdr:colOff>361950</xdr:colOff>
      <xdr:row>56</xdr:row>
      <xdr:rowOff>127000</xdr:rowOff>
    </xdr:to>
    <xdr:cxnSp macro="">
      <xdr:nvCxnSpPr>
        <xdr:cNvPr id="253" name="直線コネクタ 252"/>
        <xdr:cNvCxnSpPr/>
      </xdr:nvCxnSpPr>
      <xdr:spPr>
        <a:xfrm flipV="1">
          <a:off x="13893800" y="92964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156227</xdr:rowOff>
    </xdr:from>
    <xdr:ext cx="762000" cy="259045"/>
    <xdr:sp macro="" textlink="">
      <xdr:nvSpPr>
        <xdr:cNvPr id="255" name="テキスト ボックス 254"/>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58</xdr:row>
      <xdr:rowOff>12700</xdr:rowOff>
    </xdr:to>
    <xdr:cxnSp macro="">
      <xdr:nvCxnSpPr>
        <xdr:cNvPr id="256" name="直線コネクタ 255"/>
        <xdr:cNvCxnSpPr/>
      </xdr:nvCxnSpPr>
      <xdr:spPr>
        <a:xfrm flipV="1">
          <a:off x="13004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127000</xdr:rowOff>
    </xdr:from>
    <xdr:to>
      <xdr:col>24</xdr:col>
      <xdr:colOff>82550</xdr:colOff>
      <xdr:row>55</xdr:row>
      <xdr:rowOff>57150</xdr:rowOff>
    </xdr:to>
    <xdr:sp macro="" textlink="">
      <xdr:nvSpPr>
        <xdr:cNvPr id="266" name="円/楕円 265"/>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143527</xdr:rowOff>
    </xdr:from>
    <xdr:ext cx="762000" cy="259045"/>
    <xdr:sp macro="" textlink="">
      <xdr:nvSpPr>
        <xdr:cNvPr id="267"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12700</xdr:rowOff>
    </xdr:from>
    <xdr:to>
      <xdr:col>22</xdr:col>
      <xdr:colOff>615950</xdr:colOff>
      <xdr:row>54</xdr:row>
      <xdr:rowOff>114300</xdr:rowOff>
    </xdr:to>
    <xdr:sp macro="" textlink="">
      <xdr:nvSpPr>
        <xdr:cNvPr id="268" name="円/楕円 267"/>
        <xdr:cNvSpPr/>
      </xdr:nvSpPr>
      <xdr:spPr>
        <a:xfrm>
          <a:off x="15621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124477</xdr:rowOff>
    </xdr:from>
    <xdr:ext cx="736600" cy="259045"/>
    <xdr:sp macro="" textlink="">
      <xdr:nvSpPr>
        <xdr:cNvPr id="269" name="テキスト ボックス 268"/>
        <xdr:cNvSpPr txBox="1"/>
      </xdr:nvSpPr>
      <xdr:spPr>
        <a:xfrm>
          <a:off x="15290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158750</xdr:rowOff>
    </xdr:from>
    <xdr:to>
      <xdr:col>21</xdr:col>
      <xdr:colOff>412750</xdr:colOff>
      <xdr:row>54</xdr:row>
      <xdr:rowOff>88900</xdr:rowOff>
    </xdr:to>
    <xdr:sp macro="" textlink="">
      <xdr:nvSpPr>
        <xdr:cNvPr id="270" name="円/楕円 269"/>
        <xdr:cNvSpPr/>
      </xdr:nvSpPr>
      <xdr:spPr>
        <a:xfrm>
          <a:off x="14732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99077</xdr:rowOff>
    </xdr:from>
    <xdr:ext cx="762000" cy="259045"/>
    <xdr:sp macro="" textlink="">
      <xdr:nvSpPr>
        <xdr:cNvPr id="271" name="テキスト ボックス 270"/>
        <xdr:cNvSpPr txBox="1"/>
      </xdr:nvSpPr>
      <xdr:spPr>
        <a:xfrm>
          <a:off x="14401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2" name="円/楕円 271"/>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3" name="テキスト ボックス 272"/>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4" name="円/楕円 273"/>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5" name="テキスト ボックス 274"/>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より，下水道事業の法適化に伴い，繰出金を補助金として支出したために大幅に増加した。全国，三重県平均は下回っているが普通会計に過度な負担とならないよう，下水道事業における適正な受益者負担のあり方を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121557</xdr:rowOff>
    </xdr:from>
    <xdr:to>
      <xdr:col>24</xdr:col>
      <xdr:colOff>31750</xdr:colOff>
      <xdr:row>36</xdr:row>
      <xdr:rowOff>132443</xdr:rowOff>
    </xdr:to>
    <xdr:cxnSp macro="">
      <xdr:nvCxnSpPr>
        <xdr:cNvPr id="310" name="直線コネクタ 309"/>
        <xdr:cNvCxnSpPr/>
      </xdr:nvCxnSpPr>
      <xdr:spPr>
        <a:xfrm>
          <a:off x="15671800" y="6293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149877</xdr:rowOff>
    </xdr:from>
    <xdr:ext cx="762000" cy="259045"/>
    <xdr:sp macro="" textlink="">
      <xdr:nvSpPr>
        <xdr:cNvPr id="311" name="補助費等平均値テキスト"/>
        <xdr:cNvSpPr txBox="1"/>
      </xdr:nvSpPr>
      <xdr:spPr>
        <a:xfrm>
          <a:off x="16598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121557</xdr:rowOff>
    </xdr:from>
    <xdr:to>
      <xdr:col>22</xdr:col>
      <xdr:colOff>565150</xdr:colOff>
      <xdr:row>36</xdr:row>
      <xdr:rowOff>143328</xdr:rowOff>
    </xdr:to>
    <xdr:cxnSp macro="">
      <xdr:nvCxnSpPr>
        <xdr:cNvPr id="313" name="直線コネクタ 312"/>
        <xdr:cNvCxnSpPr/>
      </xdr:nvCxnSpPr>
      <xdr:spPr>
        <a:xfrm flipV="1">
          <a:off x="14782800" y="629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95449</xdr:rowOff>
    </xdr:from>
    <xdr:ext cx="736600" cy="259045"/>
    <xdr:sp macro="" textlink="">
      <xdr:nvSpPr>
        <xdr:cNvPr id="315" name="テキスト ボックス 314"/>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110672</xdr:rowOff>
    </xdr:from>
    <xdr:to>
      <xdr:col>21</xdr:col>
      <xdr:colOff>361950</xdr:colOff>
      <xdr:row>36</xdr:row>
      <xdr:rowOff>143328</xdr:rowOff>
    </xdr:to>
    <xdr:cxnSp macro="">
      <xdr:nvCxnSpPr>
        <xdr:cNvPr id="316" name="直線コネクタ 315"/>
        <xdr:cNvCxnSpPr/>
      </xdr:nvCxnSpPr>
      <xdr:spPr>
        <a:xfrm>
          <a:off x="13893800" y="5597072"/>
          <a:ext cx="889000" cy="7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110672</xdr:rowOff>
    </xdr:from>
    <xdr:to>
      <xdr:col>20</xdr:col>
      <xdr:colOff>158750</xdr:colOff>
      <xdr:row>32</xdr:row>
      <xdr:rowOff>121557</xdr:rowOff>
    </xdr:to>
    <xdr:cxnSp macro="">
      <xdr:nvCxnSpPr>
        <xdr:cNvPr id="319" name="直線コネクタ 318"/>
        <xdr:cNvCxnSpPr/>
      </xdr:nvCxnSpPr>
      <xdr:spPr>
        <a:xfrm flipV="1">
          <a:off x="13004800" y="559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165299</xdr:rowOff>
    </xdr:from>
    <xdr:ext cx="762000" cy="259045"/>
    <xdr:sp macro="" textlink="">
      <xdr:nvSpPr>
        <xdr:cNvPr id="323" name="テキスト ボックス 322"/>
        <xdr:cNvSpPr txBox="1"/>
      </xdr:nvSpPr>
      <xdr:spPr>
        <a:xfrm>
          <a:off x="12623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81643</xdr:rowOff>
    </xdr:from>
    <xdr:to>
      <xdr:col>24</xdr:col>
      <xdr:colOff>82550</xdr:colOff>
      <xdr:row>37</xdr:row>
      <xdr:rowOff>11793</xdr:rowOff>
    </xdr:to>
    <xdr:sp macro="" textlink="">
      <xdr:nvSpPr>
        <xdr:cNvPr id="329" name="円/楕円 328"/>
        <xdr:cNvSpPr/>
      </xdr:nvSpPr>
      <xdr:spPr>
        <a:xfrm>
          <a:off x="16459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53720</xdr:rowOff>
    </xdr:from>
    <xdr:ext cx="762000" cy="259045"/>
    <xdr:sp macro="" textlink="">
      <xdr:nvSpPr>
        <xdr:cNvPr id="330" name="補助費等該当値テキスト"/>
        <xdr:cNvSpPr txBox="1"/>
      </xdr:nvSpPr>
      <xdr:spPr>
        <a:xfrm>
          <a:off x="16598900" y="62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70757</xdr:rowOff>
    </xdr:from>
    <xdr:to>
      <xdr:col>22</xdr:col>
      <xdr:colOff>615950</xdr:colOff>
      <xdr:row>37</xdr:row>
      <xdr:rowOff>907</xdr:rowOff>
    </xdr:to>
    <xdr:sp macro="" textlink="">
      <xdr:nvSpPr>
        <xdr:cNvPr id="331" name="円/楕円 330"/>
        <xdr:cNvSpPr/>
      </xdr:nvSpPr>
      <xdr:spPr>
        <a:xfrm>
          <a:off x="15621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32" name="テキスト ボックス 331"/>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92528</xdr:rowOff>
    </xdr:from>
    <xdr:to>
      <xdr:col>21</xdr:col>
      <xdr:colOff>412750</xdr:colOff>
      <xdr:row>37</xdr:row>
      <xdr:rowOff>22678</xdr:rowOff>
    </xdr:to>
    <xdr:sp macro="" textlink="">
      <xdr:nvSpPr>
        <xdr:cNvPr id="333" name="円/楕円 332"/>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7455</xdr:rowOff>
    </xdr:from>
    <xdr:ext cx="762000" cy="259045"/>
    <xdr:sp macro="" textlink="">
      <xdr:nvSpPr>
        <xdr:cNvPr id="334" name="テキスト ボックス 333"/>
        <xdr:cNvSpPr txBox="1"/>
      </xdr:nvSpPr>
      <xdr:spPr>
        <a:xfrm>
          <a:off x="14401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59872</xdr:rowOff>
    </xdr:from>
    <xdr:to>
      <xdr:col>20</xdr:col>
      <xdr:colOff>209550</xdr:colOff>
      <xdr:row>32</xdr:row>
      <xdr:rowOff>161472</xdr:rowOff>
    </xdr:to>
    <xdr:sp macro="" textlink="">
      <xdr:nvSpPr>
        <xdr:cNvPr id="335" name="円/楕円 334"/>
        <xdr:cNvSpPr/>
      </xdr:nvSpPr>
      <xdr:spPr>
        <a:xfrm>
          <a:off x="13843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199</xdr:rowOff>
    </xdr:from>
    <xdr:ext cx="762000" cy="259045"/>
    <xdr:sp macro="" textlink="">
      <xdr:nvSpPr>
        <xdr:cNvPr id="336" name="テキスト ボックス 335"/>
        <xdr:cNvSpPr txBox="1"/>
      </xdr:nvSpPr>
      <xdr:spPr>
        <a:xfrm>
          <a:off x="13512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70757</xdr:rowOff>
    </xdr:from>
    <xdr:to>
      <xdr:col>19</xdr:col>
      <xdr:colOff>6350</xdr:colOff>
      <xdr:row>33</xdr:row>
      <xdr:rowOff>907</xdr:rowOff>
    </xdr:to>
    <xdr:sp macro="" textlink="">
      <xdr:nvSpPr>
        <xdr:cNvPr id="337" name="円/楕円 336"/>
        <xdr:cNvSpPr/>
      </xdr:nvSpPr>
      <xdr:spPr>
        <a:xfrm>
          <a:off x="12954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11084</xdr:rowOff>
    </xdr:from>
    <xdr:ext cx="762000" cy="259045"/>
    <xdr:sp macro="" textlink="">
      <xdr:nvSpPr>
        <xdr:cNvPr id="338" name="テキスト ボックス 337"/>
        <xdr:cNvSpPr txBox="1"/>
      </xdr:nvSpPr>
      <xdr:spPr>
        <a:xfrm>
          <a:off x="12623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市債発行の抑制等の効果により，元利償還金の決算額が減少し，それに係る経常収支比率もここ数年減少傾向にある。類似団体，全国，三重県平均を下回っている。今後も，公債費負担の軽減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18415</xdr:rowOff>
    </xdr:from>
    <xdr:to>
      <xdr:col>7</xdr:col>
      <xdr:colOff>15875</xdr:colOff>
      <xdr:row>75</xdr:row>
      <xdr:rowOff>46990</xdr:rowOff>
    </xdr:to>
    <xdr:cxnSp macro="">
      <xdr:nvCxnSpPr>
        <xdr:cNvPr id="367" name="直線コネクタ 366"/>
        <xdr:cNvCxnSpPr/>
      </xdr:nvCxnSpPr>
      <xdr:spPr>
        <a:xfrm flipV="1">
          <a:off x="3987800" y="128771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53992</xdr:rowOff>
    </xdr:from>
    <xdr:ext cx="762000" cy="259045"/>
    <xdr:sp macro="" textlink="">
      <xdr:nvSpPr>
        <xdr:cNvPr id="368" name="公債費平均値テキスト"/>
        <xdr:cNvSpPr txBox="1"/>
      </xdr:nvSpPr>
      <xdr:spPr>
        <a:xfrm>
          <a:off x="4914900" y="12912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46990</xdr:rowOff>
    </xdr:from>
    <xdr:to>
      <xdr:col>5</xdr:col>
      <xdr:colOff>549275</xdr:colOff>
      <xdr:row>75</xdr:row>
      <xdr:rowOff>86995</xdr:rowOff>
    </xdr:to>
    <xdr:cxnSp macro="">
      <xdr:nvCxnSpPr>
        <xdr:cNvPr id="370" name="直線コネクタ 369"/>
        <xdr:cNvCxnSpPr/>
      </xdr:nvCxnSpPr>
      <xdr:spPr>
        <a:xfrm flipV="1">
          <a:off x="3098800" y="129057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13988</xdr:rowOff>
    </xdr:from>
    <xdr:ext cx="736600" cy="259045"/>
    <xdr:sp macro="" textlink="">
      <xdr:nvSpPr>
        <xdr:cNvPr id="372" name="テキスト ボックス 371"/>
        <xdr:cNvSpPr txBox="1"/>
      </xdr:nvSpPr>
      <xdr:spPr>
        <a:xfrm>
          <a:off x="3606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86995</xdr:rowOff>
    </xdr:from>
    <xdr:to>
      <xdr:col>4</xdr:col>
      <xdr:colOff>346075</xdr:colOff>
      <xdr:row>75</xdr:row>
      <xdr:rowOff>86995</xdr:rowOff>
    </xdr:to>
    <xdr:cxnSp macro="">
      <xdr:nvCxnSpPr>
        <xdr:cNvPr id="373" name="直線コネクタ 372"/>
        <xdr:cNvCxnSpPr/>
      </xdr:nvCxnSpPr>
      <xdr:spPr>
        <a:xfrm>
          <a:off x="2209800" y="12945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42563</xdr:rowOff>
    </xdr:from>
    <xdr:ext cx="762000" cy="259045"/>
    <xdr:sp macro="" textlink="">
      <xdr:nvSpPr>
        <xdr:cNvPr id="375" name="テキスト ボックス 374"/>
        <xdr:cNvSpPr txBox="1"/>
      </xdr:nvSpPr>
      <xdr:spPr>
        <a:xfrm>
          <a:off x="2717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86995</xdr:rowOff>
    </xdr:from>
    <xdr:to>
      <xdr:col>3</xdr:col>
      <xdr:colOff>142875</xdr:colOff>
      <xdr:row>75</xdr:row>
      <xdr:rowOff>109855</xdr:rowOff>
    </xdr:to>
    <xdr:cxnSp macro="">
      <xdr:nvCxnSpPr>
        <xdr:cNvPr id="376" name="直線コネクタ 375"/>
        <xdr:cNvCxnSpPr/>
      </xdr:nvCxnSpPr>
      <xdr:spPr>
        <a:xfrm flipV="1">
          <a:off x="1320800" y="12945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53991</xdr:rowOff>
    </xdr:from>
    <xdr:ext cx="762000" cy="259045"/>
    <xdr:sp macro="" textlink="">
      <xdr:nvSpPr>
        <xdr:cNvPr id="378" name="テキスト ボックス 377"/>
        <xdr:cNvSpPr txBox="1"/>
      </xdr:nvSpPr>
      <xdr:spPr>
        <a:xfrm>
          <a:off x="1828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80" name="テキスト ボックス 379"/>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139065</xdr:rowOff>
    </xdr:from>
    <xdr:to>
      <xdr:col>7</xdr:col>
      <xdr:colOff>66675</xdr:colOff>
      <xdr:row>75</xdr:row>
      <xdr:rowOff>69215</xdr:rowOff>
    </xdr:to>
    <xdr:sp macro="" textlink="">
      <xdr:nvSpPr>
        <xdr:cNvPr id="386" name="円/楕円 385"/>
        <xdr:cNvSpPr/>
      </xdr:nvSpPr>
      <xdr:spPr>
        <a:xfrm>
          <a:off x="47752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155592</xdr:rowOff>
    </xdr:from>
    <xdr:ext cx="762000" cy="259045"/>
    <xdr:sp macro="" textlink="">
      <xdr:nvSpPr>
        <xdr:cNvPr id="387" name="公債費該当値テキスト"/>
        <xdr:cNvSpPr txBox="1"/>
      </xdr:nvSpPr>
      <xdr:spPr>
        <a:xfrm>
          <a:off x="4914900" y="126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167640</xdr:rowOff>
    </xdr:from>
    <xdr:to>
      <xdr:col>5</xdr:col>
      <xdr:colOff>600075</xdr:colOff>
      <xdr:row>75</xdr:row>
      <xdr:rowOff>97790</xdr:rowOff>
    </xdr:to>
    <xdr:sp macro="" textlink="">
      <xdr:nvSpPr>
        <xdr:cNvPr id="388" name="円/楕円 387"/>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107967</xdr:rowOff>
    </xdr:from>
    <xdr:ext cx="736600" cy="259045"/>
    <xdr:sp macro="" textlink="">
      <xdr:nvSpPr>
        <xdr:cNvPr id="389" name="テキスト ボックス 388"/>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36195</xdr:rowOff>
    </xdr:from>
    <xdr:to>
      <xdr:col>4</xdr:col>
      <xdr:colOff>396875</xdr:colOff>
      <xdr:row>75</xdr:row>
      <xdr:rowOff>137795</xdr:rowOff>
    </xdr:to>
    <xdr:sp macro="" textlink="">
      <xdr:nvSpPr>
        <xdr:cNvPr id="390" name="円/楕円 389"/>
        <xdr:cNvSpPr/>
      </xdr:nvSpPr>
      <xdr:spPr>
        <a:xfrm>
          <a:off x="3048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147972</xdr:rowOff>
    </xdr:from>
    <xdr:ext cx="762000" cy="259045"/>
    <xdr:sp macro="" textlink="">
      <xdr:nvSpPr>
        <xdr:cNvPr id="391" name="テキスト ボックス 390"/>
        <xdr:cNvSpPr txBox="1"/>
      </xdr:nvSpPr>
      <xdr:spPr>
        <a:xfrm>
          <a:off x="2717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36195</xdr:rowOff>
    </xdr:from>
    <xdr:to>
      <xdr:col>3</xdr:col>
      <xdr:colOff>193675</xdr:colOff>
      <xdr:row>75</xdr:row>
      <xdr:rowOff>137795</xdr:rowOff>
    </xdr:to>
    <xdr:sp macro="" textlink="">
      <xdr:nvSpPr>
        <xdr:cNvPr id="392" name="円/楕円 391"/>
        <xdr:cNvSpPr/>
      </xdr:nvSpPr>
      <xdr:spPr>
        <a:xfrm>
          <a:off x="2159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147972</xdr:rowOff>
    </xdr:from>
    <xdr:ext cx="762000" cy="259045"/>
    <xdr:sp macro="" textlink="">
      <xdr:nvSpPr>
        <xdr:cNvPr id="393" name="テキスト ボックス 392"/>
        <xdr:cNvSpPr txBox="1"/>
      </xdr:nvSpPr>
      <xdr:spPr>
        <a:xfrm>
          <a:off x="1828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59055</xdr:rowOff>
    </xdr:from>
    <xdr:to>
      <xdr:col>1</xdr:col>
      <xdr:colOff>676275</xdr:colOff>
      <xdr:row>75</xdr:row>
      <xdr:rowOff>160655</xdr:rowOff>
    </xdr:to>
    <xdr:sp macro="" textlink="">
      <xdr:nvSpPr>
        <xdr:cNvPr id="394" name="円/楕円 393"/>
        <xdr:cNvSpPr/>
      </xdr:nvSpPr>
      <xdr:spPr>
        <a:xfrm>
          <a:off x="1270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170832</xdr:rowOff>
    </xdr:from>
    <xdr:ext cx="762000" cy="259045"/>
    <xdr:sp macro="" textlink="">
      <xdr:nvSpPr>
        <xdr:cNvPr id="395" name="テキスト ボックス 394"/>
        <xdr:cNvSpPr txBox="1"/>
      </xdr:nvSpPr>
      <xdr:spPr>
        <a:xfrm>
          <a:off x="939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公債費に係る経常収支比率は減少しているが，その他は増加した。</a:t>
          </a:r>
          <a:endParaRPr kumimoji="1" lang="en-US" altLang="ja-JP" sz="1300">
            <a:latin typeface="ＭＳ Ｐゴシック"/>
          </a:endParaRPr>
        </a:p>
        <a:p>
          <a:r>
            <a:rPr kumimoji="1" lang="ja-JP" altLang="en-US" sz="1300">
              <a:latin typeface="ＭＳ Ｐゴシック"/>
            </a:rPr>
            <a:t>今後も社会保障費の増加による扶助費や所有施設の老朽化による維持補修費の増加が見込まれる。行財政改革や公共施設等総合管理計画により経常的経費の削減に努める必要がある。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101854</xdr:rowOff>
    </xdr:from>
    <xdr:to>
      <xdr:col>24</xdr:col>
      <xdr:colOff>31750</xdr:colOff>
      <xdr:row>78</xdr:row>
      <xdr:rowOff>99568</xdr:rowOff>
    </xdr:to>
    <xdr:cxnSp macro="">
      <xdr:nvCxnSpPr>
        <xdr:cNvPr id="426" name="直線コネクタ 425"/>
        <xdr:cNvCxnSpPr/>
      </xdr:nvCxnSpPr>
      <xdr:spPr>
        <a:xfrm>
          <a:off x="15671800" y="1330350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81297</xdr:rowOff>
    </xdr:from>
    <xdr:ext cx="762000" cy="259045"/>
    <xdr:sp macro="" textlink="">
      <xdr:nvSpPr>
        <xdr:cNvPr id="427"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77</xdr:row>
      <xdr:rowOff>170435</xdr:rowOff>
    </xdr:to>
    <xdr:cxnSp macro="">
      <xdr:nvCxnSpPr>
        <xdr:cNvPr id="429" name="直線コネクタ 428"/>
        <xdr:cNvCxnSpPr/>
      </xdr:nvCxnSpPr>
      <xdr:spPr>
        <a:xfrm flipV="1">
          <a:off x="14782800" y="133035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112540</xdr:rowOff>
    </xdr:from>
    <xdr:ext cx="736600" cy="259045"/>
    <xdr:sp macro="" textlink="">
      <xdr:nvSpPr>
        <xdr:cNvPr id="431" name="テキスト ボックス 430"/>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170435</xdr:rowOff>
    </xdr:to>
    <xdr:cxnSp macro="">
      <xdr:nvCxnSpPr>
        <xdr:cNvPr id="432" name="直線コネクタ 431"/>
        <xdr:cNvCxnSpPr/>
      </xdr:nvCxnSpPr>
      <xdr:spPr>
        <a:xfrm>
          <a:off x="13893800" y="13157200"/>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4" name="テキスト ボックス 433"/>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10413</xdr:rowOff>
    </xdr:to>
    <xdr:cxnSp macro="">
      <xdr:nvCxnSpPr>
        <xdr:cNvPr id="435" name="直線コネクタ 434"/>
        <xdr:cNvCxnSpPr/>
      </xdr:nvCxnSpPr>
      <xdr:spPr>
        <a:xfrm flipV="1">
          <a:off x="13004800" y="131572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39" name="テキスト ボックス 43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45" name="円/楕円 444"/>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46"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47" name="円/楕円 446"/>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48" name="テキスト ボックス 447"/>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119635</xdr:rowOff>
    </xdr:from>
    <xdr:to>
      <xdr:col>21</xdr:col>
      <xdr:colOff>412750</xdr:colOff>
      <xdr:row>78</xdr:row>
      <xdr:rowOff>49785</xdr:rowOff>
    </xdr:to>
    <xdr:sp macro="" textlink="">
      <xdr:nvSpPr>
        <xdr:cNvPr id="449" name="円/楕円 448"/>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34562</xdr:rowOff>
    </xdr:from>
    <xdr:ext cx="762000" cy="259045"/>
    <xdr:sp macro="" textlink="">
      <xdr:nvSpPr>
        <xdr:cNvPr id="450" name="テキスト ボックス 449"/>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51" name="円/楕円 450"/>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52" name="テキスト ボックス 451"/>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3" name="円/楕円 452"/>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4" name="テキスト ボックス 453"/>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三重県鈴鹿市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26104</xdr:rowOff>
    </xdr:from>
    <xdr:to>
      <xdr:col>4</xdr:col>
      <xdr:colOff>1117600</xdr:colOff>
      <xdr:row>17</xdr:row>
      <xdr:rowOff>54633</xdr:rowOff>
    </xdr:to>
    <xdr:cxnSp macro="">
      <xdr:nvCxnSpPr>
        <xdr:cNvPr id="48" name="直線コネクタ 47"/>
        <xdr:cNvCxnSpPr/>
      </xdr:nvCxnSpPr>
      <xdr:spPr bwMode="auto">
        <a:xfrm flipV="1">
          <a:off x="5003800" y="2988379"/>
          <a:ext cx="647700" cy="2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10880</xdr:rowOff>
    </xdr:from>
    <xdr:ext cx="762000" cy="259045"/>
    <xdr:sp macro="" textlink="">
      <xdr:nvSpPr>
        <xdr:cNvPr id="49" name="人口1人当たり決算額の推移平均値テキスト130"/>
        <xdr:cNvSpPr txBox="1"/>
      </xdr:nvSpPr>
      <xdr:spPr>
        <a:xfrm>
          <a:off x="5740400" y="2973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33373</xdr:rowOff>
    </xdr:from>
    <xdr:to>
      <xdr:col>4</xdr:col>
      <xdr:colOff>469900</xdr:colOff>
      <xdr:row>17</xdr:row>
      <xdr:rowOff>54633</xdr:rowOff>
    </xdr:to>
    <xdr:cxnSp macro="">
      <xdr:nvCxnSpPr>
        <xdr:cNvPr id="51" name="直線コネクタ 50"/>
        <xdr:cNvCxnSpPr/>
      </xdr:nvCxnSpPr>
      <xdr:spPr bwMode="auto">
        <a:xfrm>
          <a:off x="4305300" y="2995648"/>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100659</xdr:rowOff>
    </xdr:from>
    <xdr:ext cx="736600" cy="259045"/>
    <xdr:sp macro="" textlink="">
      <xdr:nvSpPr>
        <xdr:cNvPr id="53" name="テキスト ボックス 52"/>
        <xdr:cNvSpPr txBox="1"/>
      </xdr:nvSpPr>
      <xdr:spPr>
        <a:xfrm>
          <a:off x="4622800" y="272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154897</xdr:rowOff>
    </xdr:from>
    <xdr:to>
      <xdr:col>3</xdr:col>
      <xdr:colOff>904875</xdr:colOff>
      <xdr:row>17</xdr:row>
      <xdr:rowOff>33373</xdr:rowOff>
    </xdr:to>
    <xdr:cxnSp macro="">
      <xdr:nvCxnSpPr>
        <xdr:cNvPr id="54" name="直線コネクタ 53"/>
        <xdr:cNvCxnSpPr/>
      </xdr:nvCxnSpPr>
      <xdr:spPr bwMode="auto">
        <a:xfrm>
          <a:off x="3606800" y="2945722"/>
          <a:ext cx="698500" cy="4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78188</xdr:rowOff>
    </xdr:from>
    <xdr:ext cx="762000" cy="259045"/>
    <xdr:sp macro="" textlink="">
      <xdr:nvSpPr>
        <xdr:cNvPr id="56" name="テキスト ボックス 55"/>
        <xdr:cNvSpPr txBox="1"/>
      </xdr:nvSpPr>
      <xdr:spPr>
        <a:xfrm>
          <a:off x="3924300" y="26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154897</xdr:rowOff>
    </xdr:from>
    <xdr:to>
      <xdr:col>3</xdr:col>
      <xdr:colOff>206375</xdr:colOff>
      <xdr:row>17</xdr:row>
      <xdr:rowOff>1735</xdr:rowOff>
    </xdr:to>
    <xdr:cxnSp macro="">
      <xdr:nvCxnSpPr>
        <xdr:cNvPr id="57" name="直線コネクタ 56"/>
        <xdr:cNvCxnSpPr/>
      </xdr:nvCxnSpPr>
      <xdr:spPr bwMode="auto">
        <a:xfrm flipV="1">
          <a:off x="2908300" y="2945722"/>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26273</xdr:rowOff>
    </xdr:from>
    <xdr:ext cx="762000" cy="259045"/>
    <xdr:sp macro="" textlink="">
      <xdr:nvSpPr>
        <xdr:cNvPr id="59" name="テキスト ボックス 58"/>
        <xdr:cNvSpPr txBox="1"/>
      </xdr:nvSpPr>
      <xdr:spPr>
        <a:xfrm>
          <a:off x="3225800" y="264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166085</xdr:rowOff>
    </xdr:from>
    <xdr:ext cx="762000" cy="259045"/>
    <xdr:sp macro="" textlink="">
      <xdr:nvSpPr>
        <xdr:cNvPr id="61" name="テキスト ボックス 60"/>
        <xdr:cNvSpPr txBox="1"/>
      </xdr:nvSpPr>
      <xdr:spPr>
        <a:xfrm>
          <a:off x="25273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146754</xdr:rowOff>
    </xdr:from>
    <xdr:to>
      <xdr:col>5</xdr:col>
      <xdr:colOff>34925</xdr:colOff>
      <xdr:row>17</xdr:row>
      <xdr:rowOff>76904</xdr:rowOff>
    </xdr:to>
    <xdr:sp macro="" textlink="">
      <xdr:nvSpPr>
        <xdr:cNvPr id="67" name="円/楕円 66"/>
        <xdr:cNvSpPr/>
      </xdr:nvSpPr>
      <xdr:spPr bwMode="auto">
        <a:xfrm>
          <a:off x="5600700" y="293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163281</xdr:rowOff>
    </xdr:from>
    <xdr:ext cx="762000" cy="259045"/>
    <xdr:sp macro="" textlink="">
      <xdr:nvSpPr>
        <xdr:cNvPr id="68" name="人口1人当たり決算額の推移該当値テキスト130"/>
        <xdr:cNvSpPr txBox="1"/>
      </xdr:nvSpPr>
      <xdr:spPr>
        <a:xfrm>
          <a:off x="5740400" y="278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61,497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3833</xdr:rowOff>
    </xdr:from>
    <xdr:to>
      <xdr:col>4</xdr:col>
      <xdr:colOff>520700</xdr:colOff>
      <xdr:row>17</xdr:row>
      <xdr:rowOff>105433</xdr:rowOff>
    </xdr:to>
    <xdr:sp macro="" textlink="">
      <xdr:nvSpPr>
        <xdr:cNvPr id="69" name="円/楕円 68"/>
        <xdr:cNvSpPr/>
      </xdr:nvSpPr>
      <xdr:spPr bwMode="auto">
        <a:xfrm>
          <a:off x="4953000" y="296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90210</xdr:rowOff>
    </xdr:from>
    <xdr:ext cx="736600" cy="259045"/>
    <xdr:sp macro="" textlink="">
      <xdr:nvSpPr>
        <xdr:cNvPr id="70" name="テキスト ボックス 69"/>
        <xdr:cNvSpPr txBox="1"/>
      </xdr:nvSpPr>
      <xdr:spPr>
        <a:xfrm>
          <a:off x="4622800" y="305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60,249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154023</xdr:rowOff>
    </xdr:from>
    <xdr:to>
      <xdr:col>3</xdr:col>
      <xdr:colOff>955675</xdr:colOff>
      <xdr:row>17</xdr:row>
      <xdr:rowOff>84173</xdr:rowOff>
    </xdr:to>
    <xdr:sp macro="" textlink="">
      <xdr:nvSpPr>
        <xdr:cNvPr id="71" name="円/楕円 70"/>
        <xdr:cNvSpPr/>
      </xdr:nvSpPr>
      <xdr:spPr bwMode="auto">
        <a:xfrm>
          <a:off x="4254500" y="2944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68950</xdr:rowOff>
    </xdr:from>
    <xdr:ext cx="762000" cy="259045"/>
    <xdr:sp macro="" textlink="">
      <xdr:nvSpPr>
        <xdr:cNvPr id="72" name="テキスト ボックス 71"/>
        <xdr:cNvSpPr txBox="1"/>
      </xdr:nvSpPr>
      <xdr:spPr>
        <a:xfrm>
          <a:off x="3924300" y="30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61,179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104097</xdr:rowOff>
    </xdr:from>
    <xdr:to>
      <xdr:col>3</xdr:col>
      <xdr:colOff>257175</xdr:colOff>
      <xdr:row>17</xdr:row>
      <xdr:rowOff>34247</xdr:rowOff>
    </xdr:to>
    <xdr:sp macro="" textlink="">
      <xdr:nvSpPr>
        <xdr:cNvPr id="73" name="円/楕円 72"/>
        <xdr:cNvSpPr/>
      </xdr:nvSpPr>
      <xdr:spPr bwMode="auto">
        <a:xfrm>
          <a:off x="3556000" y="289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19024</xdr:rowOff>
    </xdr:from>
    <xdr:ext cx="762000" cy="259045"/>
    <xdr:sp macro="" textlink="">
      <xdr:nvSpPr>
        <xdr:cNvPr id="74" name="テキスト ボックス 73"/>
        <xdr:cNvSpPr txBox="1"/>
      </xdr:nvSpPr>
      <xdr:spPr>
        <a:xfrm>
          <a:off x="3225800" y="298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122385</xdr:rowOff>
    </xdr:from>
    <xdr:to>
      <xdr:col>2</xdr:col>
      <xdr:colOff>692150</xdr:colOff>
      <xdr:row>17</xdr:row>
      <xdr:rowOff>52535</xdr:rowOff>
    </xdr:to>
    <xdr:sp macro="" textlink="">
      <xdr:nvSpPr>
        <xdr:cNvPr id="75" name="円/楕円 74"/>
        <xdr:cNvSpPr/>
      </xdr:nvSpPr>
      <xdr:spPr bwMode="auto">
        <a:xfrm>
          <a:off x="2857500" y="291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37312</xdr:rowOff>
    </xdr:from>
    <xdr:ext cx="762000" cy="259045"/>
    <xdr:sp macro="" textlink="">
      <xdr:nvSpPr>
        <xdr:cNvPr id="76" name="テキスト ボックス 75"/>
        <xdr:cNvSpPr txBox="1"/>
      </xdr:nvSpPr>
      <xdr:spPr>
        <a:xfrm>
          <a:off x="2527300" y="299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340316</xdr:rowOff>
    </xdr:from>
    <xdr:to>
      <xdr:col>4</xdr:col>
      <xdr:colOff>1117600</xdr:colOff>
      <xdr:row>36</xdr:row>
      <xdr:rowOff>53848</xdr:rowOff>
    </xdr:to>
    <xdr:cxnSp macro="">
      <xdr:nvCxnSpPr>
        <xdr:cNvPr id="111" name="直線コネクタ 110"/>
        <xdr:cNvCxnSpPr/>
      </xdr:nvCxnSpPr>
      <xdr:spPr bwMode="auto">
        <a:xfrm>
          <a:off x="5003800" y="6950666"/>
          <a:ext cx="647700" cy="56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38626</xdr:rowOff>
    </xdr:from>
    <xdr:ext cx="762000" cy="259045"/>
    <xdr:sp macro="" textlink="">
      <xdr:nvSpPr>
        <xdr:cNvPr id="112" name="人口1人当たり決算額の推移平均値テキスト445"/>
        <xdr:cNvSpPr txBox="1"/>
      </xdr:nvSpPr>
      <xdr:spPr>
        <a:xfrm>
          <a:off x="5740400" y="699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285910</xdr:rowOff>
    </xdr:from>
    <xdr:to>
      <xdr:col>4</xdr:col>
      <xdr:colOff>469900</xdr:colOff>
      <xdr:row>35</xdr:row>
      <xdr:rowOff>340316</xdr:rowOff>
    </xdr:to>
    <xdr:cxnSp macro="">
      <xdr:nvCxnSpPr>
        <xdr:cNvPr id="114" name="直線コネクタ 113"/>
        <xdr:cNvCxnSpPr/>
      </xdr:nvCxnSpPr>
      <xdr:spPr bwMode="auto">
        <a:xfrm>
          <a:off x="4305300" y="6896260"/>
          <a:ext cx="698500" cy="54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285910</xdr:rowOff>
    </xdr:from>
    <xdr:to>
      <xdr:col>3</xdr:col>
      <xdr:colOff>904875</xdr:colOff>
      <xdr:row>36</xdr:row>
      <xdr:rowOff>28702</xdr:rowOff>
    </xdr:to>
    <xdr:cxnSp macro="">
      <xdr:nvCxnSpPr>
        <xdr:cNvPr id="117" name="直線コネクタ 116"/>
        <xdr:cNvCxnSpPr/>
      </xdr:nvCxnSpPr>
      <xdr:spPr bwMode="auto">
        <a:xfrm flipV="1">
          <a:off x="3606800" y="6896260"/>
          <a:ext cx="698500" cy="8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228923</xdr:rowOff>
    </xdr:from>
    <xdr:to>
      <xdr:col>3</xdr:col>
      <xdr:colOff>206375</xdr:colOff>
      <xdr:row>36</xdr:row>
      <xdr:rowOff>28702</xdr:rowOff>
    </xdr:to>
    <xdr:cxnSp macro="">
      <xdr:nvCxnSpPr>
        <xdr:cNvPr id="120" name="直線コネクタ 119"/>
        <xdr:cNvCxnSpPr/>
      </xdr:nvCxnSpPr>
      <xdr:spPr bwMode="auto">
        <a:xfrm>
          <a:off x="2908300" y="6839273"/>
          <a:ext cx="698500" cy="142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337122</xdr:rowOff>
    </xdr:from>
    <xdr:ext cx="762000" cy="259045"/>
    <xdr:sp macro="" textlink="">
      <xdr:nvSpPr>
        <xdr:cNvPr id="122" name="テキスト ボックス 121"/>
        <xdr:cNvSpPr txBox="1"/>
      </xdr:nvSpPr>
      <xdr:spPr>
        <a:xfrm>
          <a:off x="32258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4" name="テキスト ボックス 123"/>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3048</xdr:rowOff>
    </xdr:from>
    <xdr:to>
      <xdr:col>5</xdr:col>
      <xdr:colOff>34925</xdr:colOff>
      <xdr:row>36</xdr:row>
      <xdr:rowOff>104648</xdr:rowOff>
    </xdr:to>
    <xdr:sp macro="" textlink="">
      <xdr:nvSpPr>
        <xdr:cNvPr id="130" name="円/楕円 129"/>
        <xdr:cNvSpPr/>
      </xdr:nvSpPr>
      <xdr:spPr bwMode="auto">
        <a:xfrm>
          <a:off x="5600700" y="69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191025</xdr:rowOff>
    </xdr:from>
    <xdr:ext cx="762000" cy="259045"/>
    <xdr:sp macro="" textlink="">
      <xdr:nvSpPr>
        <xdr:cNvPr id="131" name="人口1人当たり決算額の推移該当値テキスト445"/>
        <xdr:cNvSpPr txBox="1"/>
      </xdr:nvSpPr>
      <xdr:spPr>
        <a:xfrm>
          <a:off x="5740400" y="680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289516</xdr:rowOff>
    </xdr:from>
    <xdr:to>
      <xdr:col>4</xdr:col>
      <xdr:colOff>520700</xdr:colOff>
      <xdr:row>36</xdr:row>
      <xdr:rowOff>48216</xdr:rowOff>
    </xdr:to>
    <xdr:sp macro="" textlink="">
      <xdr:nvSpPr>
        <xdr:cNvPr id="132" name="円/楕円 131"/>
        <xdr:cNvSpPr/>
      </xdr:nvSpPr>
      <xdr:spPr bwMode="auto">
        <a:xfrm>
          <a:off x="4953000" y="689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58393</xdr:rowOff>
    </xdr:from>
    <xdr:ext cx="736600" cy="259045"/>
    <xdr:sp macro="" textlink="">
      <xdr:nvSpPr>
        <xdr:cNvPr id="133" name="テキスト ボックス 132"/>
        <xdr:cNvSpPr txBox="1"/>
      </xdr:nvSpPr>
      <xdr:spPr>
        <a:xfrm>
          <a:off x="4622800" y="666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235110</xdr:rowOff>
    </xdr:from>
    <xdr:to>
      <xdr:col>3</xdr:col>
      <xdr:colOff>955675</xdr:colOff>
      <xdr:row>35</xdr:row>
      <xdr:rowOff>336710</xdr:rowOff>
    </xdr:to>
    <xdr:sp macro="" textlink="">
      <xdr:nvSpPr>
        <xdr:cNvPr id="134" name="円/楕円 133"/>
        <xdr:cNvSpPr/>
      </xdr:nvSpPr>
      <xdr:spPr bwMode="auto">
        <a:xfrm>
          <a:off x="4254500" y="684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3987</xdr:rowOff>
    </xdr:from>
    <xdr:ext cx="762000" cy="259045"/>
    <xdr:sp macro="" textlink="">
      <xdr:nvSpPr>
        <xdr:cNvPr id="135" name="テキスト ボックス 134"/>
        <xdr:cNvSpPr txBox="1"/>
      </xdr:nvSpPr>
      <xdr:spPr>
        <a:xfrm>
          <a:off x="3924300" y="66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320802</xdr:rowOff>
    </xdr:from>
    <xdr:to>
      <xdr:col>3</xdr:col>
      <xdr:colOff>257175</xdr:colOff>
      <xdr:row>36</xdr:row>
      <xdr:rowOff>79502</xdr:rowOff>
    </xdr:to>
    <xdr:sp macro="" textlink="">
      <xdr:nvSpPr>
        <xdr:cNvPr id="136" name="円/楕円 135"/>
        <xdr:cNvSpPr/>
      </xdr:nvSpPr>
      <xdr:spPr bwMode="auto">
        <a:xfrm>
          <a:off x="3556000" y="6931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64279</xdr:rowOff>
    </xdr:from>
    <xdr:ext cx="762000" cy="259045"/>
    <xdr:sp macro="" textlink="">
      <xdr:nvSpPr>
        <xdr:cNvPr id="137" name="テキスト ボックス 136"/>
        <xdr:cNvSpPr txBox="1"/>
      </xdr:nvSpPr>
      <xdr:spPr>
        <a:xfrm>
          <a:off x="3225800" y="701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178123</xdr:rowOff>
    </xdr:from>
    <xdr:to>
      <xdr:col>2</xdr:col>
      <xdr:colOff>692150</xdr:colOff>
      <xdr:row>35</xdr:row>
      <xdr:rowOff>279723</xdr:rowOff>
    </xdr:to>
    <xdr:sp macro="" textlink="">
      <xdr:nvSpPr>
        <xdr:cNvPr id="138" name="円/楕円 137"/>
        <xdr:cNvSpPr/>
      </xdr:nvSpPr>
      <xdr:spPr bwMode="auto">
        <a:xfrm>
          <a:off x="2857500" y="678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264500</xdr:rowOff>
    </xdr:from>
    <xdr:ext cx="762000" cy="259045"/>
    <xdr:sp macro="" textlink="">
      <xdr:nvSpPr>
        <xdr:cNvPr id="139" name="テキスト ボックス 138"/>
        <xdr:cNvSpPr txBox="1"/>
      </xdr:nvSpPr>
      <xdr:spPr>
        <a:xfrm>
          <a:off x="2527300" y="687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年度においては，実質収支，実質単年度収支ともにプラスであり，財政調整基金残高も増加できた。平成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その反動もあり実質単年度収支がマイナスとなった。また財政調整基金からの繰入れを行い実質収支を確保したため基金残高も減少した。今後は基金残高を確保しながら財政の安定化と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連結実質黒字について，平成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年度は前年に比べ全体的に黒字規模が縮小した。国民健康保険事業特別会計において保険給付費の増加により黒字幅がほぼなくなっている。</a:t>
          </a:r>
        </a:p>
        <a:p>
          <a:r>
            <a:rPr kumimoji="1" lang="ja-JP" altLang="en-US" sz="1400">
              <a:latin typeface="ＭＳ ゴシック" pitchFamily="49" charset="-128"/>
              <a:ea typeface="ＭＳ ゴシック" pitchFamily="49" charset="-128"/>
            </a:rPr>
            <a:t>また，今後は国民健康保険事業特別会計への繰出金や下水道事業会計への補助金の増加も懸念されるところである。</a:t>
          </a:r>
        </a:p>
        <a:p>
          <a:r>
            <a:rPr kumimoji="1" lang="ja-JP" altLang="en-US" sz="1400">
              <a:latin typeface="ＭＳ ゴシック" pitchFamily="49" charset="-128"/>
              <a:ea typeface="ＭＳ ゴシック" pitchFamily="49" charset="-128"/>
            </a:rPr>
            <a:t>各事業において，適正な受益者負担を検討し，事業の収支バランスをとりながら健全な財政運営に努めていく。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元利償還金全体は減額になっているものの臨時財政対策債の償還額など算入公債費等が増加しており分子の構造としては，改善している。今後も臨時財政対策債の元利償還金が大きくなり公債費が増加していくが，その分は算入公債費も増加していく。</a:t>
          </a:r>
        </a:p>
        <a:p>
          <a:r>
            <a:rPr kumimoji="1" lang="ja-JP" altLang="en-US" sz="1400">
              <a:latin typeface="ＭＳ ゴシック" pitchFamily="49" charset="-128"/>
              <a:ea typeface="ＭＳ ゴシック" pitchFamily="49" charset="-128"/>
            </a:rPr>
            <a:t>これからも市債発行の抑制等により，公債費負担の軽減に努めるとともに，発行する市債についても，公債費算入率等を考慮することで，比率の改善に努める。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一般会計等に係る地方債の現在高は減少したが，財政調整基金等の取り崩しにより充当可能基金残高が減少したことなどにより，将来負担比率分子の構造は増加した。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今後は市債発行の抑制や繰上償還等により，適正な市債管理を行い，収支バランスの取れた財政を維持することで基金残高を確保し，健全性の維持に努める。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64428455</v>
      </c>
      <c r="BO4" s="349"/>
      <c r="BP4" s="349"/>
      <c r="BQ4" s="349"/>
      <c r="BR4" s="349"/>
      <c r="BS4" s="349"/>
      <c r="BT4" s="349"/>
      <c r="BU4" s="350"/>
      <c r="BV4" s="348">
        <v>61233960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62800511</v>
      </c>
      <c r="BO5" s="386"/>
      <c r="BP5" s="386"/>
      <c r="BQ5" s="386"/>
      <c r="BR5" s="386"/>
      <c r="BS5" s="386"/>
      <c r="BT5" s="386"/>
      <c r="BU5" s="387"/>
      <c r="BV5" s="385">
        <v>58764570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92.5</v>
      </c>
      <c r="CU5" s="383"/>
      <c r="CV5" s="383"/>
      <c r="CW5" s="383"/>
      <c r="CX5" s="383"/>
      <c r="CY5" s="383"/>
      <c r="CZ5" s="383"/>
      <c r="DA5" s="384"/>
      <c r="DB5" s="382">
        <v>89.3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1627944</v>
      </c>
      <c r="BO6" s="386"/>
      <c r="BP6" s="386"/>
      <c r="BQ6" s="386"/>
      <c r="BR6" s="386"/>
      <c r="BS6" s="386"/>
      <c r="BT6" s="386"/>
      <c r="BU6" s="387"/>
      <c r="BV6" s="385">
        <v>2469390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v>
      </c>
      <c r="CU6" s="423"/>
      <c r="CV6" s="423"/>
      <c r="CW6" s="423"/>
      <c r="CX6" s="423"/>
      <c r="CY6" s="423"/>
      <c r="CZ6" s="423"/>
      <c r="DA6" s="424"/>
      <c r="DB6" s="422">
        <v>98.3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474809</v>
      </c>
      <c r="BO7" s="386"/>
      <c r="BP7" s="386"/>
      <c r="BQ7" s="386"/>
      <c r="BR7" s="386"/>
      <c r="BS7" s="386"/>
      <c r="BT7" s="386"/>
      <c r="BU7" s="387"/>
      <c r="BV7" s="385">
        <v>634163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37065421</v>
      </c>
      <c r="CU7" s="386"/>
      <c r="CV7" s="386"/>
      <c r="CW7" s="386"/>
      <c r="CX7" s="386"/>
      <c r="CY7" s="386"/>
      <c r="CZ7" s="386"/>
      <c r="DA7" s="387"/>
      <c r="DB7" s="385">
        <v>36945522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1153135</v>
      </c>
      <c r="BO8" s="386"/>
      <c r="BP8" s="386"/>
      <c r="BQ8" s="386"/>
      <c r="BR8" s="386"/>
      <c r="BS8" s="386"/>
      <c r="BT8" s="386"/>
      <c r="BU8" s="387"/>
      <c r="BV8" s="385">
        <v>1835227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0.85</v>
      </c>
      <c r="CU8" s="426"/>
      <c r="CV8" s="426"/>
      <c r="CW8" s="426"/>
      <c r="CX8" s="426"/>
      <c r="CY8" s="426"/>
      <c r="CZ8" s="426"/>
      <c r="DA8" s="427"/>
      <c r="DB8" s="425">
        <v>0.85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199293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-682092</v>
      </c>
      <c r="BO9" s="386"/>
      <c r="BP9" s="386"/>
      <c r="BQ9" s="386"/>
      <c r="BR9" s="386"/>
      <c r="BS9" s="386"/>
      <c r="BT9" s="386"/>
      <c r="BU9" s="387"/>
      <c r="BV9" s="385">
        <v>604907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12.7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193114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12235</v>
      </c>
      <c r="BO10" s="386"/>
      <c r="BP10" s="386"/>
      <c r="BQ10" s="386"/>
      <c r="BR10" s="386"/>
      <c r="BS10" s="386"/>
      <c r="BT10" s="386"/>
      <c r="BU10" s="387"/>
      <c r="BV10" s="385">
        <v>14257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v>100000</v>
      </c>
      <c r="BO11" s="386"/>
      <c r="BP11" s="386"/>
      <c r="BQ11" s="386"/>
      <c r="BR11" s="386"/>
      <c r="BS11" s="386"/>
      <c r="BT11" s="386"/>
      <c r="BU11" s="387"/>
      <c r="BV11" s="385">
        <v>57100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201035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1500000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194070</v>
      </c>
      <c r="S13" s="467"/>
      <c r="T13" s="467"/>
      <c r="U13" s="467"/>
      <c r="V13" s="468"/>
      <c r="W13" s="401" t="s">
        <v>123</v>
      </c>
      <c r="X13" s="402"/>
      <c r="Y13" s="402"/>
      <c r="Z13" s="402"/>
      <c r="AA13" s="402"/>
      <c r="AB13" s="392"/>
      <c r="AC13" s="436">
        <v>2866</v>
      </c>
      <c r="AD13" s="437"/>
      <c r="AE13" s="437"/>
      <c r="AF13" s="437"/>
      <c r="AG13" s="476"/>
      <c r="AH13" s="436">
        <v>3790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-2069857</v>
      </c>
      <c r="BO13" s="386"/>
      <c r="BP13" s="386"/>
      <c r="BQ13" s="386"/>
      <c r="BR13" s="386"/>
      <c r="BS13" s="386"/>
      <c r="BT13" s="386"/>
      <c r="BU13" s="387"/>
      <c r="BV13" s="385">
        <v>676264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6.4</v>
      </c>
      <c r="CU13" s="383"/>
      <c r="CV13" s="383"/>
      <c r="CW13" s="383"/>
      <c r="CX13" s="383"/>
      <c r="CY13" s="383"/>
      <c r="CZ13" s="383"/>
      <c r="DA13" s="384"/>
      <c r="DB13" s="382">
        <v>6.5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201468</v>
      </c>
      <c r="S14" s="467"/>
      <c r="T14" s="467"/>
      <c r="U14" s="467"/>
      <c r="V14" s="468"/>
      <c r="W14" s="375"/>
      <c r="X14" s="376"/>
      <c r="Y14" s="376"/>
      <c r="Z14" s="376"/>
      <c r="AA14" s="376"/>
      <c r="AB14" s="365"/>
      <c r="AC14" s="469">
        <v>3.2</v>
      </c>
      <c r="AD14" s="470"/>
      <c r="AE14" s="470"/>
      <c r="AF14" s="470"/>
      <c r="AG14" s="471"/>
      <c r="AH14" s="469">
        <v>3.9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21.7</v>
      </c>
      <c r="CU14" s="481"/>
      <c r="CV14" s="481"/>
      <c r="CW14" s="481"/>
      <c r="CX14" s="481"/>
      <c r="CY14" s="481"/>
      <c r="CZ14" s="481"/>
      <c r="DA14" s="482"/>
      <c r="DB14" s="480">
        <v>15.2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194393</v>
      </c>
      <c r="S15" s="467"/>
      <c r="T15" s="467"/>
      <c r="U15" s="467"/>
      <c r="V15" s="468"/>
      <c r="W15" s="401" t="s">
        <v>130</v>
      </c>
      <c r="X15" s="402"/>
      <c r="Y15" s="402"/>
      <c r="Z15" s="402"/>
      <c r="AA15" s="402"/>
      <c r="AB15" s="392"/>
      <c r="AC15" s="436">
        <v>33317</v>
      </c>
      <c r="AD15" s="437"/>
      <c r="AE15" s="437"/>
      <c r="AF15" s="437"/>
      <c r="AG15" s="476"/>
      <c r="AH15" s="436">
        <v>37236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23468762</v>
      </c>
      <c r="BO15" s="349"/>
      <c r="BP15" s="349"/>
      <c r="BQ15" s="349"/>
      <c r="BR15" s="349"/>
      <c r="BS15" s="349"/>
      <c r="BT15" s="349"/>
      <c r="BU15" s="350"/>
      <c r="BV15" s="348">
        <v>21750392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37.299999999999997</v>
      </c>
      <c r="AD16" s="470"/>
      <c r="AE16" s="470"/>
      <c r="AF16" s="470"/>
      <c r="AG16" s="471"/>
      <c r="AH16" s="469">
        <v>38.1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26995908</v>
      </c>
      <c r="BO16" s="386"/>
      <c r="BP16" s="386"/>
      <c r="BQ16" s="386"/>
      <c r="BR16" s="386"/>
      <c r="BS16" s="386"/>
      <c r="BT16" s="386"/>
      <c r="BU16" s="387"/>
      <c r="BV16" s="385">
        <v>25947078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53041</v>
      </c>
      <c r="AD17" s="437"/>
      <c r="AE17" s="437"/>
      <c r="AF17" s="437"/>
      <c r="AG17" s="476"/>
      <c r="AH17" s="436">
        <v>54249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30299372</v>
      </c>
      <c r="BO17" s="386"/>
      <c r="BP17" s="386"/>
      <c r="BQ17" s="386"/>
      <c r="BR17" s="386"/>
      <c r="BS17" s="386"/>
      <c r="BT17" s="386"/>
      <c r="BU17" s="387"/>
      <c r="BV17" s="385">
        <v>28063856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194.46</v>
      </c>
      <c r="M18" s="498"/>
      <c r="N18" s="498"/>
      <c r="O18" s="498"/>
      <c r="P18" s="498"/>
      <c r="Q18" s="498"/>
      <c r="R18" s="499"/>
      <c r="S18" s="499"/>
      <c r="T18" s="499"/>
      <c r="U18" s="499"/>
      <c r="V18" s="500"/>
      <c r="W18" s="403"/>
      <c r="X18" s="404"/>
      <c r="Y18" s="404"/>
      <c r="Z18" s="404"/>
      <c r="AA18" s="404"/>
      <c r="AB18" s="395"/>
      <c r="AC18" s="501">
        <v>59.4</v>
      </c>
      <c r="AD18" s="502"/>
      <c r="AE18" s="502"/>
      <c r="AF18" s="502"/>
      <c r="AG18" s="503"/>
      <c r="AH18" s="501">
        <v>55.5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34292742</v>
      </c>
      <c r="BO18" s="386"/>
      <c r="BP18" s="386"/>
      <c r="BQ18" s="386"/>
      <c r="BR18" s="386"/>
      <c r="BS18" s="386"/>
      <c r="BT18" s="386"/>
      <c r="BU18" s="387"/>
      <c r="BV18" s="385">
        <v>34205413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43691065</v>
      </c>
      <c r="BO19" s="386"/>
      <c r="BP19" s="386"/>
      <c r="BQ19" s="386"/>
      <c r="BR19" s="386"/>
      <c r="BS19" s="386"/>
      <c r="BT19" s="386"/>
      <c r="BU19" s="387"/>
      <c r="BV19" s="385">
        <v>41372581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75868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46165640</v>
      </c>
      <c r="BO23" s="386"/>
      <c r="BP23" s="386"/>
      <c r="BQ23" s="386"/>
      <c r="BR23" s="386"/>
      <c r="BS23" s="386"/>
      <c r="BT23" s="386"/>
      <c r="BU23" s="387"/>
      <c r="BV23" s="385">
        <v>46718770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10580</v>
      </c>
      <c r="R24" s="437"/>
      <c r="S24" s="437"/>
      <c r="T24" s="437"/>
      <c r="U24" s="437"/>
      <c r="V24" s="476"/>
      <c r="W24" s="531"/>
      <c r="X24" s="519"/>
      <c r="Y24" s="520"/>
      <c r="Z24" s="435" t="s">
        <v>153</v>
      </c>
      <c r="AA24" s="415"/>
      <c r="AB24" s="415"/>
      <c r="AC24" s="415"/>
      <c r="AD24" s="415"/>
      <c r="AE24" s="415"/>
      <c r="AF24" s="415"/>
      <c r="AG24" s="416"/>
      <c r="AH24" s="436">
        <v>1182</v>
      </c>
      <c r="AI24" s="437"/>
      <c r="AJ24" s="437"/>
      <c r="AK24" s="437"/>
      <c r="AL24" s="476"/>
      <c r="AM24" s="436">
        <v>3798948</v>
      </c>
      <c r="AN24" s="437"/>
      <c r="AO24" s="437"/>
      <c r="AP24" s="437"/>
      <c r="AQ24" s="437"/>
      <c r="AR24" s="476"/>
      <c r="AS24" s="436">
        <v>3214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44637448</v>
      </c>
      <c r="BO24" s="386"/>
      <c r="BP24" s="386"/>
      <c r="BQ24" s="386"/>
      <c r="BR24" s="386"/>
      <c r="BS24" s="386"/>
      <c r="BT24" s="386"/>
      <c r="BU24" s="387"/>
      <c r="BV24" s="385">
        <v>44507367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8160</v>
      </c>
      <c r="R25" s="437"/>
      <c r="S25" s="437"/>
      <c r="T25" s="437"/>
      <c r="U25" s="437"/>
      <c r="V25" s="476"/>
      <c r="W25" s="531"/>
      <c r="X25" s="519"/>
      <c r="Y25" s="520"/>
      <c r="Z25" s="435" t="s">
        <v>156</v>
      </c>
      <c r="AA25" s="415"/>
      <c r="AB25" s="415"/>
      <c r="AC25" s="415"/>
      <c r="AD25" s="415"/>
      <c r="AE25" s="415"/>
      <c r="AF25" s="415"/>
      <c r="AG25" s="416"/>
      <c r="AH25" s="436">
        <v>200</v>
      </c>
      <c r="AI25" s="437"/>
      <c r="AJ25" s="437"/>
      <c r="AK25" s="437"/>
      <c r="AL25" s="476"/>
      <c r="AM25" s="436">
        <v>652400</v>
      </c>
      <c r="AN25" s="437"/>
      <c r="AO25" s="437"/>
      <c r="AP25" s="437"/>
      <c r="AQ25" s="437"/>
      <c r="AR25" s="476"/>
      <c r="AS25" s="436">
        <v>3262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15958196</v>
      </c>
      <c r="BO25" s="349"/>
      <c r="BP25" s="349"/>
      <c r="BQ25" s="349"/>
      <c r="BR25" s="349"/>
      <c r="BS25" s="349"/>
      <c r="BT25" s="349"/>
      <c r="BU25" s="350"/>
      <c r="BV25" s="348">
        <v>19498805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6330</v>
      </c>
      <c r="R26" s="437"/>
      <c r="S26" s="437"/>
      <c r="T26" s="437"/>
      <c r="U26" s="437"/>
      <c r="V26" s="476"/>
      <c r="W26" s="531"/>
      <c r="X26" s="519"/>
      <c r="Y26" s="520"/>
      <c r="Z26" s="435" t="s">
        <v>159</v>
      </c>
      <c r="AA26" s="541"/>
      <c r="AB26" s="541"/>
      <c r="AC26" s="541"/>
      <c r="AD26" s="541"/>
      <c r="AE26" s="541"/>
      <c r="AF26" s="541"/>
      <c r="AG26" s="542"/>
      <c r="AH26" s="436">
        <v>104</v>
      </c>
      <c r="AI26" s="437"/>
      <c r="AJ26" s="437"/>
      <c r="AK26" s="437"/>
      <c r="AL26" s="476"/>
      <c r="AM26" s="436">
        <v>307216</v>
      </c>
      <c r="AN26" s="437"/>
      <c r="AO26" s="437"/>
      <c r="AP26" s="437"/>
      <c r="AQ26" s="437"/>
      <c r="AR26" s="476"/>
      <c r="AS26" s="436">
        <v>2954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6130</v>
      </c>
      <c r="R27" s="437"/>
      <c r="S27" s="437"/>
      <c r="T27" s="437"/>
      <c r="U27" s="437"/>
      <c r="V27" s="476"/>
      <c r="W27" s="531"/>
      <c r="X27" s="519"/>
      <c r="Y27" s="520"/>
      <c r="Z27" s="435" t="s">
        <v>162</v>
      </c>
      <c r="AA27" s="415"/>
      <c r="AB27" s="415"/>
      <c r="AC27" s="415"/>
      <c r="AD27" s="415"/>
      <c r="AE27" s="415"/>
      <c r="AF27" s="415"/>
      <c r="AG27" s="416"/>
      <c r="AH27" s="436">
        <v>79</v>
      </c>
      <c r="AI27" s="437"/>
      <c r="AJ27" s="437"/>
      <c r="AK27" s="437"/>
      <c r="AL27" s="476"/>
      <c r="AM27" s="436">
        <v>284497</v>
      </c>
      <c r="AN27" s="437"/>
      <c r="AO27" s="437"/>
      <c r="AP27" s="437"/>
      <c r="AQ27" s="437"/>
      <c r="AR27" s="476"/>
      <c r="AS27" s="436">
        <v>3601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554000</v>
      </c>
      <c r="BO27" s="555"/>
      <c r="BP27" s="555"/>
      <c r="BQ27" s="555"/>
      <c r="BR27" s="555"/>
      <c r="BS27" s="555"/>
      <c r="BT27" s="555"/>
      <c r="BU27" s="556"/>
      <c r="BV27" s="554">
        <v>554000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5390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7675218</v>
      </c>
      <c r="BO28" s="349"/>
      <c r="BP28" s="349"/>
      <c r="BQ28" s="349"/>
      <c r="BR28" s="349"/>
      <c r="BS28" s="349"/>
      <c r="BT28" s="349"/>
      <c r="BU28" s="350"/>
      <c r="BV28" s="348">
        <v>8462983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30</v>
      </c>
      <c r="M29" s="437"/>
      <c r="N29" s="437"/>
      <c r="O29" s="437"/>
      <c r="P29" s="476"/>
      <c r="Q29" s="436">
        <v>4850</v>
      </c>
      <c r="R29" s="437"/>
      <c r="S29" s="437"/>
      <c r="T29" s="437"/>
      <c r="U29" s="437"/>
      <c r="V29" s="476"/>
      <c r="W29" s="532"/>
      <c r="X29" s="533"/>
      <c r="Y29" s="534"/>
      <c r="Z29" s="435" t="s">
        <v>169</v>
      </c>
      <c r="AA29" s="415"/>
      <c r="AB29" s="415"/>
      <c r="AC29" s="415"/>
      <c r="AD29" s="415"/>
      <c r="AE29" s="415"/>
      <c r="AF29" s="415"/>
      <c r="AG29" s="416"/>
      <c r="AH29" s="436">
        <v>1261</v>
      </c>
      <c r="AI29" s="437"/>
      <c r="AJ29" s="437"/>
      <c r="AK29" s="437"/>
      <c r="AL29" s="476"/>
      <c r="AM29" s="436">
        <v>4083445</v>
      </c>
      <c r="AN29" s="437"/>
      <c r="AO29" s="437"/>
      <c r="AP29" s="437"/>
      <c r="AQ29" s="437"/>
      <c r="AR29" s="476"/>
      <c r="AS29" s="436">
        <v>3238</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3396219</v>
      </c>
      <c r="BO29" s="386"/>
      <c r="BP29" s="386"/>
      <c r="BQ29" s="386"/>
      <c r="BR29" s="386"/>
      <c r="BS29" s="386"/>
      <c r="BT29" s="386"/>
      <c r="BU29" s="387"/>
      <c r="BV29" s="385">
        <v>4386836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101.6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1265013</v>
      </c>
      <c r="BO30" s="555"/>
      <c r="BP30" s="555"/>
      <c r="BQ30" s="555"/>
      <c r="BR30" s="555"/>
      <c r="BS30" s="555"/>
      <c r="BT30" s="555"/>
      <c r="BU30" s="556"/>
      <c r="BV30" s="554">
        <v>1286355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三重県市町総合事務組合一般会計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鈴鹿市土地開発公社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下水道事業会計(公共)</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三重県市町総合事務組合退職手当特別会計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鈴鹿市文化振興事業団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住宅新築資金等貸付事業特別会計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IF('各会計、関係団体の財政状況及び健全化判断比率'!B33="","",'各会計、関係団体の財政状況及び健全化判断比率'!B33)</f>
        <v>下水道事業会計(農集)</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三重県市町総合事務組合共有デジタル地図特別会計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鈴鹿国際交流協会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三重県市町総合事務組合物品特別会計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鈴鹿市事業管理公社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三重県市町総合事務組合公平委員会特別会計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三重県市町総合事務組合消防救急無線特別会計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三重県市町総合事務組合共同研修特別会計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鈴鹿亀山地区広域連合一般会計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鈴鹿亀山地区広域連合介護保険事業特別会計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三重地方税管理回収機構一般会計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election activeCell="AL29" sqref="AL29:BF2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28835359</v>
      </c>
      <c r="S5" s="583"/>
      <c r="T5" s="583"/>
      <c r="U5" s="583"/>
      <c r="V5" s="583"/>
      <c r="W5" s="583"/>
      <c r="X5" s="583"/>
      <c r="Y5" s="584"/>
      <c r="Z5" s="585">
        <v>44.8</v>
      </c>
      <c r="AA5" s="585"/>
      <c r="AB5" s="585"/>
      <c r="AC5" s="585"/>
      <c r="AD5" s="586">
        <v>27606553</v>
      </c>
      <c r="AE5" s="586"/>
      <c r="AF5" s="586"/>
      <c r="AG5" s="586"/>
      <c r="AH5" s="586"/>
      <c r="AI5" s="586"/>
      <c r="AJ5" s="586"/>
      <c r="AK5" s="586"/>
      <c r="AL5" s="587">
        <v>78.900000000000006</v>
      </c>
      <c r="AM5" s="588"/>
      <c r="AN5" s="588"/>
      <c r="AO5" s="589"/>
      <c r="AP5" s="579" t="s">
        <v>207</v>
      </c>
      <c r="AQ5" s="580"/>
      <c r="AR5" s="580"/>
      <c r="AS5" s="580"/>
      <c r="AT5" s="580"/>
      <c r="AU5" s="580"/>
      <c r="AV5" s="580"/>
      <c r="AW5" s="580"/>
      <c r="AX5" s="580"/>
      <c r="AY5" s="580"/>
      <c r="AZ5" s="580"/>
      <c r="BA5" s="580"/>
      <c r="BB5" s="580"/>
      <c r="BC5" s="580"/>
      <c r="BD5" s="580"/>
      <c r="BE5" s="580"/>
      <c r="BF5" s="581"/>
      <c r="BG5" s="593">
        <v>27586322</v>
      </c>
      <c r="BH5" s="594"/>
      <c r="BI5" s="594"/>
      <c r="BJ5" s="594"/>
      <c r="BK5" s="594"/>
      <c r="BL5" s="594"/>
      <c r="BM5" s="594"/>
      <c r="BN5" s="595"/>
      <c r="BO5" s="596">
        <v>95.7</v>
      </c>
      <c r="BP5" s="596"/>
      <c r="BQ5" s="596"/>
      <c r="BR5" s="596"/>
      <c r="BS5" s="597">
        <v>137298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563671</v>
      </c>
      <c r="S6" s="594"/>
      <c r="T6" s="594"/>
      <c r="U6" s="594"/>
      <c r="V6" s="594"/>
      <c r="W6" s="594"/>
      <c r="X6" s="594"/>
      <c r="Y6" s="595"/>
      <c r="Z6" s="596">
        <v>0.9</v>
      </c>
      <c r="AA6" s="596"/>
      <c r="AB6" s="596"/>
      <c r="AC6" s="596"/>
      <c r="AD6" s="597">
        <v>563671</v>
      </c>
      <c r="AE6" s="597"/>
      <c r="AF6" s="597"/>
      <c r="AG6" s="597"/>
      <c r="AH6" s="597"/>
      <c r="AI6" s="597"/>
      <c r="AJ6" s="597"/>
      <c r="AK6" s="597"/>
      <c r="AL6" s="598">
        <v>1.6</v>
      </c>
      <c r="AM6" s="599"/>
      <c r="AN6" s="599"/>
      <c r="AO6" s="600"/>
      <c r="AP6" s="590" t="s">
        <v>212</v>
      </c>
      <c r="AQ6" s="591"/>
      <c r="AR6" s="591"/>
      <c r="AS6" s="591"/>
      <c r="AT6" s="591"/>
      <c r="AU6" s="591"/>
      <c r="AV6" s="591"/>
      <c r="AW6" s="591"/>
      <c r="AX6" s="591"/>
      <c r="AY6" s="591"/>
      <c r="AZ6" s="591"/>
      <c r="BA6" s="591"/>
      <c r="BB6" s="591"/>
      <c r="BC6" s="591"/>
      <c r="BD6" s="591"/>
      <c r="BE6" s="591"/>
      <c r="BF6" s="592"/>
      <c r="BG6" s="593">
        <v>27586322</v>
      </c>
      <c r="BH6" s="594"/>
      <c r="BI6" s="594"/>
      <c r="BJ6" s="594"/>
      <c r="BK6" s="594"/>
      <c r="BL6" s="594"/>
      <c r="BM6" s="594"/>
      <c r="BN6" s="595"/>
      <c r="BO6" s="596">
        <v>95.7</v>
      </c>
      <c r="BP6" s="596"/>
      <c r="BQ6" s="596"/>
      <c r="BR6" s="596"/>
      <c r="BS6" s="597">
        <v>137298</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495696</v>
      </c>
      <c r="CS6" s="594"/>
      <c r="CT6" s="594"/>
      <c r="CU6" s="594"/>
      <c r="CV6" s="594"/>
      <c r="CW6" s="594"/>
      <c r="CX6" s="594"/>
      <c r="CY6" s="595"/>
      <c r="CZ6" s="596">
        <v>0.8</v>
      </c>
      <c r="DA6" s="596"/>
      <c r="DB6" s="596"/>
      <c r="DC6" s="596"/>
      <c r="DD6" s="602">
        <v>11000</v>
      </c>
      <c r="DE6" s="594"/>
      <c r="DF6" s="594"/>
      <c r="DG6" s="594"/>
      <c r="DH6" s="594"/>
      <c r="DI6" s="594"/>
      <c r="DJ6" s="594"/>
      <c r="DK6" s="594"/>
      <c r="DL6" s="594"/>
      <c r="DM6" s="594"/>
      <c r="DN6" s="594"/>
      <c r="DO6" s="594"/>
      <c r="DP6" s="595"/>
      <c r="DQ6" s="602">
        <v>495696</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70166</v>
      </c>
      <c r="S7" s="594"/>
      <c r="T7" s="594"/>
      <c r="U7" s="594"/>
      <c r="V7" s="594"/>
      <c r="W7" s="594"/>
      <c r="X7" s="594"/>
      <c r="Y7" s="595"/>
      <c r="Z7" s="596">
        <v>0.1</v>
      </c>
      <c r="AA7" s="596"/>
      <c r="AB7" s="596"/>
      <c r="AC7" s="596"/>
      <c r="AD7" s="597">
        <v>70166</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13028939</v>
      </c>
      <c r="BH7" s="594"/>
      <c r="BI7" s="594"/>
      <c r="BJ7" s="594"/>
      <c r="BK7" s="594"/>
      <c r="BL7" s="594"/>
      <c r="BM7" s="594"/>
      <c r="BN7" s="595"/>
      <c r="BO7" s="596">
        <v>45.2</v>
      </c>
      <c r="BP7" s="596"/>
      <c r="BQ7" s="596"/>
      <c r="BR7" s="596"/>
      <c r="BS7" s="597">
        <v>137298</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5480806</v>
      </c>
      <c r="CS7" s="594"/>
      <c r="CT7" s="594"/>
      <c r="CU7" s="594"/>
      <c r="CV7" s="594"/>
      <c r="CW7" s="594"/>
      <c r="CX7" s="594"/>
      <c r="CY7" s="595"/>
      <c r="CZ7" s="596">
        <v>8.6999999999999993</v>
      </c>
      <c r="DA7" s="596"/>
      <c r="DB7" s="596"/>
      <c r="DC7" s="596"/>
      <c r="DD7" s="602">
        <v>76698</v>
      </c>
      <c r="DE7" s="594"/>
      <c r="DF7" s="594"/>
      <c r="DG7" s="594"/>
      <c r="DH7" s="594"/>
      <c r="DI7" s="594"/>
      <c r="DJ7" s="594"/>
      <c r="DK7" s="594"/>
      <c r="DL7" s="594"/>
      <c r="DM7" s="594"/>
      <c r="DN7" s="594"/>
      <c r="DO7" s="594"/>
      <c r="DP7" s="595"/>
      <c r="DQ7" s="602">
        <v>4765711</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245428</v>
      </c>
      <c r="S8" s="594"/>
      <c r="T8" s="594"/>
      <c r="U8" s="594"/>
      <c r="V8" s="594"/>
      <c r="W8" s="594"/>
      <c r="X8" s="594"/>
      <c r="Y8" s="595"/>
      <c r="Z8" s="596">
        <v>0.4</v>
      </c>
      <c r="AA8" s="596"/>
      <c r="AB8" s="596"/>
      <c r="AC8" s="596"/>
      <c r="AD8" s="597">
        <v>245428</v>
      </c>
      <c r="AE8" s="597"/>
      <c r="AF8" s="597"/>
      <c r="AG8" s="597"/>
      <c r="AH8" s="597"/>
      <c r="AI8" s="597"/>
      <c r="AJ8" s="597"/>
      <c r="AK8" s="597"/>
      <c r="AL8" s="598">
        <v>0.7</v>
      </c>
      <c r="AM8" s="599"/>
      <c r="AN8" s="599"/>
      <c r="AO8" s="600"/>
      <c r="AP8" s="590" t="s">
        <v>218</v>
      </c>
      <c r="AQ8" s="591"/>
      <c r="AR8" s="591"/>
      <c r="AS8" s="591"/>
      <c r="AT8" s="591"/>
      <c r="AU8" s="591"/>
      <c r="AV8" s="591"/>
      <c r="AW8" s="591"/>
      <c r="AX8" s="591"/>
      <c r="AY8" s="591"/>
      <c r="AZ8" s="591"/>
      <c r="BA8" s="591"/>
      <c r="BB8" s="591"/>
      <c r="BC8" s="591"/>
      <c r="BD8" s="591"/>
      <c r="BE8" s="591"/>
      <c r="BF8" s="592"/>
      <c r="BG8" s="593">
        <v>345319</v>
      </c>
      <c r="BH8" s="594"/>
      <c r="BI8" s="594"/>
      <c r="BJ8" s="594"/>
      <c r="BK8" s="594"/>
      <c r="BL8" s="594"/>
      <c r="BM8" s="594"/>
      <c r="BN8" s="595"/>
      <c r="BO8" s="596">
        <v>1.2</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23051055</v>
      </c>
      <c r="CS8" s="594"/>
      <c r="CT8" s="594"/>
      <c r="CU8" s="594"/>
      <c r="CV8" s="594"/>
      <c r="CW8" s="594"/>
      <c r="CX8" s="594"/>
      <c r="CY8" s="595"/>
      <c r="CZ8" s="596">
        <v>36.700000000000003</v>
      </c>
      <c r="DA8" s="596"/>
      <c r="DB8" s="596"/>
      <c r="DC8" s="596"/>
      <c r="DD8" s="602">
        <v>364182</v>
      </c>
      <c r="DE8" s="594"/>
      <c r="DF8" s="594"/>
      <c r="DG8" s="594"/>
      <c r="DH8" s="594"/>
      <c r="DI8" s="594"/>
      <c r="DJ8" s="594"/>
      <c r="DK8" s="594"/>
      <c r="DL8" s="594"/>
      <c r="DM8" s="594"/>
      <c r="DN8" s="594"/>
      <c r="DO8" s="594"/>
      <c r="DP8" s="595"/>
      <c r="DQ8" s="602">
        <v>10138270</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140489</v>
      </c>
      <c r="S9" s="594"/>
      <c r="T9" s="594"/>
      <c r="U9" s="594"/>
      <c r="V9" s="594"/>
      <c r="W9" s="594"/>
      <c r="X9" s="594"/>
      <c r="Y9" s="595"/>
      <c r="Z9" s="596">
        <v>0.2</v>
      </c>
      <c r="AA9" s="596"/>
      <c r="AB9" s="596"/>
      <c r="AC9" s="596"/>
      <c r="AD9" s="597">
        <v>140489</v>
      </c>
      <c r="AE9" s="597"/>
      <c r="AF9" s="597"/>
      <c r="AG9" s="597"/>
      <c r="AH9" s="597"/>
      <c r="AI9" s="597"/>
      <c r="AJ9" s="597"/>
      <c r="AK9" s="597"/>
      <c r="AL9" s="598">
        <v>0.4</v>
      </c>
      <c r="AM9" s="599"/>
      <c r="AN9" s="599"/>
      <c r="AO9" s="600"/>
      <c r="AP9" s="590" t="s">
        <v>222</v>
      </c>
      <c r="AQ9" s="591"/>
      <c r="AR9" s="591"/>
      <c r="AS9" s="591"/>
      <c r="AT9" s="591"/>
      <c r="AU9" s="591"/>
      <c r="AV9" s="591"/>
      <c r="AW9" s="591"/>
      <c r="AX9" s="591"/>
      <c r="AY9" s="591"/>
      <c r="AZ9" s="591"/>
      <c r="BA9" s="591"/>
      <c r="BB9" s="591"/>
      <c r="BC9" s="591"/>
      <c r="BD9" s="591"/>
      <c r="BE9" s="591"/>
      <c r="BF9" s="592"/>
      <c r="BG9" s="593">
        <v>10642471</v>
      </c>
      <c r="BH9" s="594"/>
      <c r="BI9" s="594"/>
      <c r="BJ9" s="594"/>
      <c r="BK9" s="594"/>
      <c r="BL9" s="594"/>
      <c r="BM9" s="594"/>
      <c r="BN9" s="595"/>
      <c r="BO9" s="596">
        <v>36.9</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5135959</v>
      </c>
      <c r="CS9" s="594"/>
      <c r="CT9" s="594"/>
      <c r="CU9" s="594"/>
      <c r="CV9" s="594"/>
      <c r="CW9" s="594"/>
      <c r="CX9" s="594"/>
      <c r="CY9" s="595"/>
      <c r="CZ9" s="596">
        <v>8.1999999999999993</v>
      </c>
      <c r="DA9" s="596"/>
      <c r="DB9" s="596"/>
      <c r="DC9" s="596"/>
      <c r="DD9" s="602">
        <v>555389</v>
      </c>
      <c r="DE9" s="594"/>
      <c r="DF9" s="594"/>
      <c r="DG9" s="594"/>
      <c r="DH9" s="594"/>
      <c r="DI9" s="594"/>
      <c r="DJ9" s="594"/>
      <c r="DK9" s="594"/>
      <c r="DL9" s="594"/>
      <c r="DM9" s="594"/>
      <c r="DN9" s="594"/>
      <c r="DO9" s="594"/>
      <c r="DP9" s="595"/>
      <c r="DQ9" s="602">
        <v>4503282</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2179964</v>
      </c>
      <c r="S10" s="594"/>
      <c r="T10" s="594"/>
      <c r="U10" s="594"/>
      <c r="V10" s="594"/>
      <c r="W10" s="594"/>
      <c r="X10" s="594"/>
      <c r="Y10" s="595"/>
      <c r="Z10" s="596">
        <v>3.4</v>
      </c>
      <c r="AA10" s="596"/>
      <c r="AB10" s="596"/>
      <c r="AC10" s="596"/>
      <c r="AD10" s="597">
        <v>2179964</v>
      </c>
      <c r="AE10" s="597"/>
      <c r="AF10" s="597"/>
      <c r="AG10" s="597"/>
      <c r="AH10" s="597"/>
      <c r="AI10" s="597"/>
      <c r="AJ10" s="597"/>
      <c r="AK10" s="597"/>
      <c r="AL10" s="598">
        <v>6.2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493623</v>
      </c>
      <c r="BH10" s="594"/>
      <c r="BI10" s="594"/>
      <c r="BJ10" s="594"/>
      <c r="BK10" s="594"/>
      <c r="BL10" s="594"/>
      <c r="BM10" s="594"/>
      <c r="BN10" s="595"/>
      <c r="BO10" s="596">
        <v>1.7</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95868</v>
      </c>
      <c r="CS10" s="594"/>
      <c r="CT10" s="594"/>
      <c r="CU10" s="594"/>
      <c r="CV10" s="594"/>
      <c r="CW10" s="594"/>
      <c r="CX10" s="594"/>
      <c r="CY10" s="595"/>
      <c r="CZ10" s="596">
        <v>0.2</v>
      </c>
      <c r="DA10" s="596"/>
      <c r="DB10" s="596"/>
      <c r="DC10" s="596"/>
      <c r="DD10" s="602" t="s">
        <v>219</v>
      </c>
      <c r="DE10" s="594"/>
      <c r="DF10" s="594"/>
      <c r="DG10" s="594"/>
      <c r="DH10" s="594"/>
      <c r="DI10" s="594"/>
      <c r="DJ10" s="594"/>
      <c r="DK10" s="594"/>
      <c r="DL10" s="594"/>
      <c r="DM10" s="594"/>
      <c r="DN10" s="594"/>
      <c r="DO10" s="594"/>
      <c r="DP10" s="595"/>
      <c r="DQ10" s="602">
        <v>60165</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93585</v>
      </c>
      <c r="S11" s="594"/>
      <c r="T11" s="594"/>
      <c r="U11" s="594"/>
      <c r="V11" s="594"/>
      <c r="W11" s="594"/>
      <c r="X11" s="594"/>
      <c r="Y11" s="595"/>
      <c r="Z11" s="596">
        <v>0.1</v>
      </c>
      <c r="AA11" s="596"/>
      <c r="AB11" s="596"/>
      <c r="AC11" s="596"/>
      <c r="AD11" s="597">
        <v>93585</v>
      </c>
      <c r="AE11" s="597"/>
      <c r="AF11" s="597"/>
      <c r="AG11" s="597"/>
      <c r="AH11" s="597"/>
      <c r="AI11" s="597"/>
      <c r="AJ11" s="597"/>
      <c r="AK11" s="597"/>
      <c r="AL11" s="598">
        <v>0.3</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1547526</v>
      </c>
      <c r="BH11" s="594"/>
      <c r="BI11" s="594"/>
      <c r="BJ11" s="594"/>
      <c r="BK11" s="594"/>
      <c r="BL11" s="594"/>
      <c r="BM11" s="594"/>
      <c r="BN11" s="595"/>
      <c r="BO11" s="596">
        <v>5.4</v>
      </c>
      <c r="BP11" s="596"/>
      <c r="BQ11" s="596"/>
      <c r="BR11" s="596"/>
      <c r="BS11" s="602">
        <v>137298</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1545507</v>
      </c>
      <c r="CS11" s="594"/>
      <c r="CT11" s="594"/>
      <c r="CU11" s="594"/>
      <c r="CV11" s="594"/>
      <c r="CW11" s="594"/>
      <c r="CX11" s="594"/>
      <c r="CY11" s="595"/>
      <c r="CZ11" s="596">
        <v>2.5</v>
      </c>
      <c r="DA11" s="596"/>
      <c r="DB11" s="596"/>
      <c r="DC11" s="596"/>
      <c r="DD11" s="602">
        <v>306640</v>
      </c>
      <c r="DE11" s="594"/>
      <c r="DF11" s="594"/>
      <c r="DG11" s="594"/>
      <c r="DH11" s="594"/>
      <c r="DI11" s="594"/>
      <c r="DJ11" s="594"/>
      <c r="DK11" s="594"/>
      <c r="DL11" s="594"/>
      <c r="DM11" s="594"/>
      <c r="DN11" s="594"/>
      <c r="DO11" s="594"/>
      <c r="DP11" s="595"/>
      <c r="DQ11" s="602">
        <v>1273178</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12647787</v>
      </c>
      <c r="BH12" s="594"/>
      <c r="BI12" s="594"/>
      <c r="BJ12" s="594"/>
      <c r="BK12" s="594"/>
      <c r="BL12" s="594"/>
      <c r="BM12" s="594"/>
      <c r="BN12" s="595"/>
      <c r="BO12" s="596">
        <v>43.9</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715924</v>
      </c>
      <c r="CS12" s="594"/>
      <c r="CT12" s="594"/>
      <c r="CU12" s="594"/>
      <c r="CV12" s="594"/>
      <c r="CW12" s="594"/>
      <c r="CX12" s="594"/>
      <c r="CY12" s="595"/>
      <c r="CZ12" s="596">
        <v>1.1000000000000001</v>
      </c>
      <c r="DA12" s="596"/>
      <c r="DB12" s="596"/>
      <c r="DC12" s="596"/>
      <c r="DD12" s="602">
        <v>74159</v>
      </c>
      <c r="DE12" s="594"/>
      <c r="DF12" s="594"/>
      <c r="DG12" s="594"/>
      <c r="DH12" s="594"/>
      <c r="DI12" s="594"/>
      <c r="DJ12" s="594"/>
      <c r="DK12" s="594"/>
      <c r="DL12" s="594"/>
      <c r="DM12" s="594"/>
      <c r="DN12" s="594"/>
      <c r="DO12" s="594"/>
      <c r="DP12" s="595"/>
      <c r="DQ12" s="602">
        <v>571646</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88004</v>
      </c>
      <c r="S13" s="594"/>
      <c r="T13" s="594"/>
      <c r="U13" s="594"/>
      <c r="V13" s="594"/>
      <c r="W13" s="594"/>
      <c r="X13" s="594"/>
      <c r="Y13" s="595"/>
      <c r="Z13" s="596">
        <v>0.1</v>
      </c>
      <c r="AA13" s="596"/>
      <c r="AB13" s="596"/>
      <c r="AC13" s="596"/>
      <c r="AD13" s="597">
        <v>88004</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12637209</v>
      </c>
      <c r="BH13" s="594"/>
      <c r="BI13" s="594"/>
      <c r="BJ13" s="594"/>
      <c r="BK13" s="594"/>
      <c r="BL13" s="594"/>
      <c r="BM13" s="594"/>
      <c r="BN13" s="595"/>
      <c r="BO13" s="596">
        <v>43.8</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9217329</v>
      </c>
      <c r="CS13" s="594"/>
      <c r="CT13" s="594"/>
      <c r="CU13" s="594"/>
      <c r="CV13" s="594"/>
      <c r="CW13" s="594"/>
      <c r="CX13" s="594"/>
      <c r="CY13" s="595"/>
      <c r="CZ13" s="596">
        <v>14.7</v>
      </c>
      <c r="DA13" s="596"/>
      <c r="DB13" s="596"/>
      <c r="DC13" s="596"/>
      <c r="DD13" s="602">
        <v>2405931</v>
      </c>
      <c r="DE13" s="594"/>
      <c r="DF13" s="594"/>
      <c r="DG13" s="594"/>
      <c r="DH13" s="594"/>
      <c r="DI13" s="594"/>
      <c r="DJ13" s="594"/>
      <c r="DK13" s="594"/>
      <c r="DL13" s="594"/>
      <c r="DM13" s="594"/>
      <c r="DN13" s="594"/>
      <c r="DO13" s="594"/>
      <c r="DP13" s="595"/>
      <c r="DQ13" s="602">
        <v>5731574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432954</v>
      </c>
      <c r="BH14" s="594"/>
      <c r="BI14" s="594"/>
      <c r="BJ14" s="594"/>
      <c r="BK14" s="594"/>
      <c r="BL14" s="594"/>
      <c r="BM14" s="594"/>
      <c r="BN14" s="595"/>
      <c r="BO14" s="596">
        <v>1.5</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2717518</v>
      </c>
      <c r="CS14" s="594"/>
      <c r="CT14" s="594"/>
      <c r="CU14" s="594"/>
      <c r="CV14" s="594"/>
      <c r="CW14" s="594"/>
      <c r="CX14" s="594"/>
      <c r="CY14" s="595"/>
      <c r="CZ14" s="596">
        <v>4.3</v>
      </c>
      <c r="DA14" s="596"/>
      <c r="DB14" s="596"/>
      <c r="DC14" s="596"/>
      <c r="DD14" s="602">
        <v>622306</v>
      </c>
      <c r="DE14" s="594"/>
      <c r="DF14" s="594"/>
      <c r="DG14" s="594"/>
      <c r="DH14" s="594"/>
      <c r="DI14" s="594"/>
      <c r="DJ14" s="594"/>
      <c r="DK14" s="594"/>
      <c r="DL14" s="594"/>
      <c r="DM14" s="594"/>
      <c r="DN14" s="594"/>
      <c r="DO14" s="594"/>
      <c r="DP14" s="595"/>
      <c r="DQ14" s="602">
        <v>2154277</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126911</v>
      </c>
      <c r="S15" s="594"/>
      <c r="T15" s="594"/>
      <c r="U15" s="594"/>
      <c r="V15" s="594"/>
      <c r="W15" s="594"/>
      <c r="X15" s="594"/>
      <c r="Y15" s="595"/>
      <c r="Z15" s="596">
        <v>0.2</v>
      </c>
      <c r="AA15" s="596"/>
      <c r="AB15" s="596"/>
      <c r="AC15" s="596"/>
      <c r="AD15" s="597">
        <v>126911</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1476619</v>
      </c>
      <c r="BH15" s="594"/>
      <c r="BI15" s="594"/>
      <c r="BJ15" s="594"/>
      <c r="BK15" s="594"/>
      <c r="BL15" s="594"/>
      <c r="BM15" s="594"/>
      <c r="BN15" s="595"/>
      <c r="BO15" s="596">
        <v>5.0999999999999996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7917717</v>
      </c>
      <c r="CS15" s="594"/>
      <c r="CT15" s="594"/>
      <c r="CU15" s="594"/>
      <c r="CV15" s="594"/>
      <c r="CW15" s="594"/>
      <c r="CX15" s="594"/>
      <c r="CY15" s="595"/>
      <c r="CZ15" s="596">
        <v>12.6</v>
      </c>
      <c r="DA15" s="596"/>
      <c r="DB15" s="596"/>
      <c r="DC15" s="596"/>
      <c r="DD15" s="602">
        <v>3656963</v>
      </c>
      <c r="DE15" s="594"/>
      <c r="DF15" s="594"/>
      <c r="DG15" s="594"/>
      <c r="DH15" s="594"/>
      <c r="DI15" s="594"/>
      <c r="DJ15" s="594"/>
      <c r="DK15" s="594"/>
      <c r="DL15" s="594"/>
      <c r="DM15" s="594"/>
      <c r="DN15" s="594"/>
      <c r="DO15" s="594"/>
      <c r="DP15" s="595"/>
      <c r="DQ15" s="602">
        <v>6183921</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3995897</v>
      </c>
      <c r="S16" s="594"/>
      <c r="T16" s="594"/>
      <c r="U16" s="594"/>
      <c r="V16" s="594"/>
      <c r="W16" s="594"/>
      <c r="X16" s="594"/>
      <c r="Y16" s="595"/>
      <c r="Z16" s="596">
        <v>6.2</v>
      </c>
      <c r="AA16" s="596"/>
      <c r="AB16" s="596"/>
      <c r="AC16" s="596"/>
      <c r="AD16" s="597">
        <v>3527146</v>
      </c>
      <c r="AE16" s="597"/>
      <c r="AF16" s="597"/>
      <c r="AG16" s="597"/>
      <c r="AH16" s="597"/>
      <c r="AI16" s="597"/>
      <c r="AJ16" s="597"/>
      <c r="AK16" s="597"/>
      <c r="AL16" s="598">
        <v>10.1</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23</v>
      </c>
      <c r="BH16" s="594"/>
      <c r="BI16" s="594"/>
      <c r="BJ16" s="594"/>
      <c r="BK16" s="594"/>
      <c r="BL16" s="594"/>
      <c r="BM16" s="594"/>
      <c r="BN16" s="595"/>
      <c r="BO16" s="596">
        <v>0</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42225</v>
      </c>
      <c r="CS16" s="594"/>
      <c r="CT16" s="594"/>
      <c r="CU16" s="594"/>
      <c r="CV16" s="594"/>
      <c r="CW16" s="594"/>
      <c r="CX16" s="594"/>
      <c r="CY16" s="595"/>
      <c r="CZ16" s="596">
        <v>0.1</v>
      </c>
      <c r="DA16" s="596"/>
      <c r="DB16" s="596"/>
      <c r="DC16" s="596"/>
      <c r="DD16" s="602" t="s">
        <v>219</v>
      </c>
      <c r="DE16" s="594"/>
      <c r="DF16" s="594"/>
      <c r="DG16" s="594"/>
      <c r="DH16" s="594"/>
      <c r="DI16" s="594"/>
      <c r="DJ16" s="594"/>
      <c r="DK16" s="594"/>
      <c r="DL16" s="594"/>
      <c r="DM16" s="594"/>
      <c r="DN16" s="594"/>
      <c r="DO16" s="594"/>
      <c r="DP16" s="595"/>
      <c r="DQ16" s="602">
        <v>34565</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3527146</v>
      </c>
      <c r="S17" s="594"/>
      <c r="T17" s="594"/>
      <c r="U17" s="594"/>
      <c r="V17" s="594"/>
      <c r="W17" s="594"/>
      <c r="X17" s="594"/>
      <c r="Y17" s="595"/>
      <c r="Z17" s="596">
        <v>5.5</v>
      </c>
      <c r="AA17" s="596"/>
      <c r="AB17" s="596"/>
      <c r="AC17" s="596"/>
      <c r="AD17" s="597">
        <v>3527146</v>
      </c>
      <c r="AE17" s="597"/>
      <c r="AF17" s="597"/>
      <c r="AG17" s="597"/>
      <c r="AH17" s="597"/>
      <c r="AI17" s="597"/>
      <c r="AJ17" s="597"/>
      <c r="AK17" s="597"/>
      <c r="AL17" s="598">
        <v>10.1</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5062432</v>
      </c>
      <c r="CS17" s="594"/>
      <c r="CT17" s="594"/>
      <c r="CU17" s="594"/>
      <c r="CV17" s="594"/>
      <c r="CW17" s="594"/>
      <c r="CX17" s="594"/>
      <c r="CY17" s="595"/>
      <c r="CZ17" s="596">
        <v>8.1</v>
      </c>
      <c r="DA17" s="596"/>
      <c r="DB17" s="596"/>
      <c r="DC17" s="596"/>
      <c r="DD17" s="602" t="s">
        <v>219</v>
      </c>
      <c r="DE17" s="594"/>
      <c r="DF17" s="594"/>
      <c r="DG17" s="594"/>
      <c r="DH17" s="594"/>
      <c r="DI17" s="594"/>
      <c r="DJ17" s="594"/>
      <c r="DK17" s="594"/>
      <c r="DL17" s="594"/>
      <c r="DM17" s="594"/>
      <c r="DN17" s="594"/>
      <c r="DO17" s="594"/>
      <c r="DP17" s="595"/>
      <c r="DQ17" s="602">
        <v>4948070</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468739</v>
      </c>
      <c r="S18" s="594"/>
      <c r="T18" s="594"/>
      <c r="U18" s="594"/>
      <c r="V18" s="594"/>
      <c r="W18" s="594"/>
      <c r="X18" s="594"/>
      <c r="Y18" s="595"/>
      <c r="Z18" s="596">
        <v>0.7</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1322475</v>
      </c>
      <c r="CS18" s="594"/>
      <c r="CT18" s="594"/>
      <c r="CU18" s="594"/>
      <c r="CV18" s="594"/>
      <c r="CW18" s="594"/>
      <c r="CX18" s="594"/>
      <c r="CY18" s="595"/>
      <c r="CZ18" s="596">
        <v>2.1</v>
      </c>
      <c r="DA18" s="596"/>
      <c r="DB18" s="596"/>
      <c r="DC18" s="596"/>
      <c r="DD18" s="602">
        <v>1322475</v>
      </c>
      <c r="DE18" s="594"/>
      <c r="DF18" s="594"/>
      <c r="DG18" s="594"/>
      <c r="DH18" s="594"/>
      <c r="DI18" s="594"/>
      <c r="DJ18" s="594"/>
      <c r="DK18" s="594"/>
      <c r="DL18" s="594"/>
      <c r="DM18" s="594"/>
      <c r="DN18" s="594"/>
      <c r="DO18" s="594"/>
      <c r="DP18" s="595"/>
      <c r="DQ18" s="602">
        <v>1202766</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12</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1249037</v>
      </c>
      <c r="BH19" s="594"/>
      <c r="BI19" s="594"/>
      <c r="BJ19" s="594"/>
      <c r="BK19" s="594"/>
      <c r="BL19" s="594"/>
      <c r="BM19" s="594"/>
      <c r="BN19" s="595"/>
      <c r="BO19" s="596">
        <v>4.3</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36339474</v>
      </c>
      <c r="S20" s="594"/>
      <c r="T20" s="594"/>
      <c r="U20" s="594"/>
      <c r="V20" s="594"/>
      <c r="W20" s="594"/>
      <c r="X20" s="594"/>
      <c r="Y20" s="595"/>
      <c r="Z20" s="596">
        <v>56.4</v>
      </c>
      <c r="AA20" s="596"/>
      <c r="AB20" s="596"/>
      <c r="AC20" s="596"/>
      <c r="AD20" s="597">
        <v>34641917</v>
      </c>
      <c r="AE20" s="597"/>
      <c r="AF20" s="597"/>
      <c r="AG20" s="597"/>
      <c r="AH20" s="597"/>
      <c r="AI20" s="597"/>
      <c r="AJ20" s="597"/>
      <c r="AK20" s="597"/>
      <c r="AL20" s="598">
        <v>99</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1249037</v>
      </c>
      <c r="BH20" s="594"/>
      <c r="BI20" s="594"/>
      <c r="BJ20" s="594"/>
      <c r="BK20" s="594"/>
      <c r="BL20" s="594"/>
      <c r="BM20" s="594"/>
      <c r="BN20" s="595"/>
      <c r="BO20" s="596">
        <v>4.3</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62800511</v>
      </c>
      <c r="CS20" s="594"/>
      <c r="CT20" s="594"/>
      <c r="CU20" s="594"/>
      <c r="CV20" s="594"/>
      <c r="CW20" s="594"/>
      <c r="CX20" s="594"/>
      <c r="CY20" s="595"/>
      <c r="CZ20" s="596">
        <v>100</v>
      </c>
      <c r="DA20" s="596"/>
      <c r="DB20" s="596"/>
      <c r="DC20" s="596"/>
      <c r="DD20" s="602">
        <v>9395743</v>
      </c>
      <c r="DE20" s="594"/>
      <c r="DF20" s="594"/>
      <c r="DG20" s="594"/>
      <c r="DH20" s="594"/>
      <c r="DI20" s="594"/>
      <c r="DJ20" s="594"/>
      <c r="DK20" s="594"/>
      <c r="DL20" s="594"/>
      <c r="DM20" s="594"/>
      <c r="DN20" s="594"/>
      <c r="DO20" s="594"/>
      <c r="DP20" s="595"/>
      <c r="DQ20" s="602">
        <v>42063121</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30517</v>
      </c>
      <c r="S21" s="594"/>
      <c r="T21" s="594"/>
      <c r="U21" s="594"/>
      <c r="V21" s="594"/>
      <c r="W21" s="594"/>
      <c r="X21" s="594"/>
      <c r="Y21" s="595"/>
      <c r="Z21" s="596">
        <v>0</v>
      </c>
      <c r="AA21" s="596"/>
      <c r="AB21" s="596"/>
      <c r="AC21" s="596"/>
      <c r="AD21" s="597">
        <v>30517</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20231</v>
      </c>
      <c r="BH21" s="594"/>
      <c r="BI21" s="594"/>
      <c r="BJ21" s="594"/>
      <c r="BK21" s="594"/>
      <c r="BL21" s="594"/>
      <c r="BM21" s="594"/>
      <c r="BN21" s="595"/>
      <c r="BO21" s="596">
        <v>0.1</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936863</v>
      </c>
      <c r="S22" s="594"/>
      <c r="T22" s="594"/>
      <c r="U22" s="594"/>
      <c r="V22" s="594"/>
      <c r="W22" s="594"/>
      <c r="X22" s="594"/>
      <c r="Y22" s="595"/>
      <c r="Z22" s="596">
        <v>1.5</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822009</v>
      </c>
      <c r="S23" s="594"/>
      <c r="T23" s="594"/>
      <c r="U23" s="594"/>
      <c r="V23" s="594"/>
      <c r="W23" s="594"/>
      <c r="X23" s="594"/>
      <c r="Y23" s="595"/>
      <c r="Z23" s="596">
        <v>1.3</v>
      </c>
      <c r="AA23" s="596"/>
      <c r="AB23" s="596"/>
      <c r="AC23" s="596"/>
      <c r="AD23" s="597">
        <v>106049</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1228806</v>
      </c>
      <c r="BH23" s="594"/>
      <c r="BI23" s="594"/>
      <c r="BJ23" s="594"/>
      <c r="BK23" s="594"/>
      <c r="BL23" s="594"/>
      <c r="BM23" s="594"/>
      <c r="BN23" s="595"/>
      <c r="BO23" s="596">
        <v>4.3</v>
      </c>
      <c r="BP23" s="596"/>
      <c r="BQ23" s="596"/>
      <c r="BR23" s="596"/>
      <c r="BS23" s="602" t="s">
        <v>219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444265</v>
      </c>
      <c r="S24" s="594"/>
      <c r="T24" s="594"/>
      <c r="U24" s="594"/>
      <c r="V24" s="594"/>
      <c r="W24" s="594"/>
      <c r="X24" s="594"/>
      <c r="Y24" s="595"/>
      <c r="Z24" s="596">
        <v>0.7</v>
      </c>
      <c r="AA24" s="596"/>
      <c r="AB24" s="596"/>
      <c r="AC24" s="596"/>
      <c r="AD24" s="597">
        <v>3239</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32243125</v>
      </c>
      <c r="CS24" s="583"/>
      <c r="CT24" s="583"/>
      <c r="CU24" s="583"/>
      <c r="CV24" s="583"/>
      <c r="CW24" s="583"/>
      <c r="CX24" s="583"/>
      <c r="CY24" s="584"/>
      <c r="CZ24" s="620">
        <v>51.3</v>
      </c>
      <c r="DA24" s="621"/>
      <c r="DB24" s="621"/>
      <c r="DC24" s="622"/>
      <c r="DD24" s="619">
        <v>20392120</v>
      </c>
      <c r="DE24" s="583"/>
      <c r="DF24" s="583"/>
      <c r="DG24" s="583"/>
      <c r="DH24" s="583"/>
      <c r="DI24" s="583"/>
      <c r="DJ24" s="583"/>
      <c r="DK24" s="584"/>
      <c r="DL24" s="619">
        <v>19514054</v>
      </c>
      <c r="DM24" s="583"/>
      <c r="DN24" s="583"/>
      <c r="DO24" s="583"/>
      <c r="DP24" s="583"/>
      <c r="DQ24" s="583"/>
      <c r="DR24" s="583"/>
      <c r="DS24" s="583"/>
      <c r="DT24" s="583"/>
      <c r="DU24" s="583"/>
      <c r="DV24" s="584"/>
      <c r="DW24" s="587">
        <v>52.6</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9182438</v>
      </c>
      <c r="S25" s="594"/>
      <c r="T25" s="594"/>
      <c r="U25" s="594"/>
      <c r="V25" s="594"/>
      <c r="W25" s="594"/>
      <c r="X25" s="594"/>
      <c r="Y25" s="595"/>
      <c r="Z25" s="596">
        <v>14.3</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11904708</v>
      </c>
      <c r="CS25" s="625"/>
      <c r="CT25" s="625"/>
      <c r="CU25" s="625"/>
      <c r="CV25" s="625"/>
      <c r="CW25" s="625"/>
      <c r="CX25" s="625"/>
      <c r="CY25" s="626"/>
      <c r="CZ25" s="627">
        <v>19</v>
      </c>
      <c r="DA25" s="628"/>
      <c r="DB25" s="628"/>
      <c r="DC25" s="629"/>
      <c r="DD25" s="602">
        <v>10995862</v>
      </c>
      <c r="DE25" s="625"/>
      <c r="DF25" s="625"/>
      <c r="DG25" s="625"/>
      <c r="DH25" s="625"/>
      <c r="DI25" s="625"/>
      <c r="DJ25" s="625"/>
      <c r="DK25" s="626"/>
      <c r="DL25" s="602">
        <v>10219269</v>
      </c>
      <c r="DM25" s="625"/>
      <c r="DN25" s="625"/>
      <c r="DO25" s="625"/>
      <c r="DP25" s="625"/>
      <c r="DQ25" s="625"/>
      <c r="DR25" s="625"/>
      <c r="DS25" s="625"/>
      <c r="DT25" s="625"/>
      <c r="DU25" s="625"/>
      <c r="DV25" s="626"/>
      <c r="DW25" s="598">
        <v>27.6</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8601393</v>
      </c>
      <c r="CS26" s="594"/>
      <c r="CT26" s="594"/>
      <c r="CU26" s="594"/>
      <c r="CV26" s="594"/>
      <c r="CW26" s="594"/>
      <c r="CX26" s="594"/>
      <c r="CY26" s="595"/>
      <c r="CZ26" s="627">
        <v>13.7</v>
      </c>
      <c r="DA26" s="628"/>
      <c r="DB26" s="628"/>
      <c r="DC26" s="629"/>
      <c r="DD26" s="602">
        <v>7844667</v>
      </c>
      <c r="DE26" s="594"/>
      <c r="DF26" s="594"/>
      <c r="DG26" s="594"/>
      <c r="DH26" s="594"/>
      <c r="DI26" s="594"/>
      <c r="DJ26" s="594"/>
      <c r="DK26" s="595"/>
      <c r="DL26" s="602" t="s">
        <v>278</v>
      </c>
      <c r="DM26" s="594"/>
      <c r="DN26" s="594"/>
      <c r="DO26" s="594"/>
      <c r="DP26" s="594"/>
      <c r="DQ26" s="594"/>
      <c r="DR26" s="594"/>
      <c r="DS26" s="594"/>
      <c r="DT26" s="594"/>
      <c r="DU26" s="594"/>
      <c r="DV26" s="595"/>
      <c r="DW26" s="598" t="s">
        <v>278</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4236329</v>
      </c>
      <c r="S27" s="594"/>
      <c r="T27" s="594"/>
      <c r="U27" s="594"/>
      <c r="V27" s="594"/>
      <c r="W27" s="594"/>
      <c r="X27" s="594"/>
      <c r="Y27" s="595"/>
      <c r="Z27" s="596">
        <v>6.6</v>
      </c>
      <c r="AA27" s="596"/>
      <c r="AB27" s="596"/>
      <c r="AC27" s="596"/>
      <c r="AD27" s="597" t="s">
        <v>219</v>
      </c>
      <c r="AE27" s="597"/>
      <c r="AF27" s="597"/>
      <c r="AG27" s="597"/>
      <c r="AH27" s="597"/>
      <c r="AI27" s="597"/>
      <c r="AJ27" s="597"/>
      <c r="AK27" s="597"/>
      <c r="AL27" s="598" t="s">
        <v>219</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28835359</v>
      </c>
      <c r="BH27" s="594"/>
      <c r="BI27" s="594"/>
      <c r="BJ27" s="594"/>
      <c r="BK27" s="594"/>
      <c r="BL27" s="594"/>
      <c r="BM27" s="594"/>
      <c r="BN27" s="595"/>
      <c r="BO27" s="596">
        <v>100</v>
      </c>
      <c r="BP27" s="596"/>
      <c r="BQ27" s="596"/>
      <c r="BR27" s="596"/>
      <c r="BS27" s="602">
        <v>137298</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15275985</v>
      </c>
      <c r="CS27" s="625"/>
      <c r="CT27" s="625"/>
      <c r="CU27" s="625"/>
      <c r="CV27" s="625"/>
      <c r="CW27" s="625"/>
      <c r="CX27" s="625"/>
      <c r="CY27" s="626"/>
      <c r="CZ27" s="627">
        <v>24.3</v>
      </c>
      <c r="DA27" s="628"/>
      <c r="DB27" s="628"/>
      <c r="DC27" s="629"/>
      <c r="DD27" s="602">
        <v>4448188</v>
      </c>
      <c r="DE27" s="625"/>
      <c r="DF27" s="625"/>
      <c r="DG27" s="625"/>
      <c r="DH27" s="625"/>
      <c r="DI27" s="625"/>
      <c r="DJ27" s="625"/>
      <c r="DK27" s="626"/>
      <c r="DL27" s="602">
        <v>4446715</v>
      </c>
      <c r="DM27" s="625"/>
      <c r="DN27" s="625"/>
      <c r="DO27" s="625"/>
      <c r="DP27" s="625"/>
      <c r="DQ27" s="625"/>
      <c r="DR27" s="625"/>
      <c r="DS27" s="625"/>
      <c r="DT27" s="625"/>
      <c r="DU27" s="625"/>
      <c r="DV27" s="626"/>
      <c r="DW27" s="598">
        <v>12</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201253</v>
      </c>
      <c r="S28" s="594"/>
      <c r="T28" s="594"/>
      <c r="U28" s="594"/>
      <c r="V28" s="594"/>
      <c r="W28" s="594"/>
      <c r="X28" s="594"/>
      <c r="Y28" s="595"/>
      <c r="Z28" s="596">
        <v>0.3</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5062432</v>
      </c>
      <c r="CS28" s="594"/>
      <c r="CT28" s="594"/>
      <c r="CU28" s="594"/>
      <c r="CV28" s="594"/>
      <c r="CW28" s="594"/>
      <c r="CX28" s="594"/>
      <c r="CY28" s="595"/>
      <c r="CZ28" s="627">
        <v>8.1</v>
      </c>
      <c r="DA28" s="628"/>
      <c r="DB28" s="628"/>
      <c r="DC28" s="629"/>
      <c r="DD28" s="602">
        <v>4948070</v>
      </c>
      <c r="DE28" s="594"/>
      <c r="DF28" s="594"/>
      <c r="DG28" s="594"/>
      <c r="DH28" s="594"/>
      <c r="DI28" s="594"/>
      <c r="DJ28" s="594"/>
      <c r="DK28" s="595"/>
      <c r="DL28" s="602">
        <v>4848070</v>
      </c>
      <c r="DM28" s="594"/>
      <c r="DN28" s="594"/>
      <c r="DO28" s="594"/>
      <c r="DP28" s="594"/>
      <c r="DQ28" s="594"/>
      <c r="DR28" s="594"/>
      <c r="DS28" s="594"/>
      <c r="DT28" s="594"/>
      <c r="DU28" s="594"/>
      <c r="DV28" s="595"/>
      <c r="DW28" s="598">
        <v>13.1</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7278</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5060475</v>
      </c>
      <c r="CS29" s="625"/>
      <c r="CT29" s="625"/>
      <c r="CU29" s="625"/>
      <c r="CV29" s="625"/>
      <c r="CW29" s="625"/>
      <c r="CX29" s="625"/>
      <c r="CY29" s="626"/>
      <c r="CZ29" s="627">
        <v>8.1</v>
      </c>
      <c r="DA29" s="628"/>
      <c r="DB29" s="628"/>
      <c r="DC29" s="629"/>
      <c r="DD29" s="602">
        <v>4946113</v>
      </c>
      <c r="DE29" s="625"/>
      <c r="DF29" s="625"/>
      <c r="DG29" s="625"/>
      <c r="DH29" s="625"/>
      <c r="DI29" s="625"/>
      <c r="DJ29" s="625"/>
      <c r="DK29" s="626"/>
      <c r="DL29" s="602">
        <v>4846113</v>
      </c>
      <c r="DM29" s="625"/>
      <c r="DN29" s="625"/>
      <c r="DO29" s="625"/>
      <c r="DP29" s="625"/>
      <c r="DQ29" s="625"/>
      <c r="DR29" s="625"/>
      <c r="DS29" s="625"/>
      <c r="DT29" s="625"/>
      <c r="DU29" s="625"/>
      <c r="DV29" s="626"/>
      <c r="DW29" s="598">
        <v>13.1</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2524519</v>
      </c>
      <c r="S30" s="594"/>
      <c r="T30" s="594"/>
      <c r="U30" s="594"/>
      <c r="V30" s="594"/>
      <c r="W30" s="594"/>
      <c r="X30" s="594"/>
      <c r="Y30" s="595"/>
      <c r="Z30" s="596">
        <v>3.9</v>
      </c>
      <c r="AA30" s="596"/>
      <c r="AB30" s="596"/>
      <c r="AC30" s="596"/>
      <c r="AD30" s="597" t="s">
        <v>219</v>
      </c>
      <c r="AE30" s="597"/>
      <c r="AF30" s="597"/>
      <c r="AG30" s="597"/>
      <c r="AH30" s="597"/>
      <c r="AI30" s="597"/>
      <c r="AJ30" s="597"/>
      <c r="AK30" s="597"/>
      <c r="AL30" s="598" t="s">
        <v>219</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98.6</v>
      </c>
      <c r="BH30" s="652"/>
      <c r="BI30" s="652"/>
      <c r="BJ30" s="652"/>
      <c r="BK30" s="652"/>
      <c r="BL30" s="652"/>
      <c r="BM30" s="588">
        <v>94.8</v>
      </c>
      <c r="BN30" s="652"/>
      <c r="BO30" s="652"/>
      <c r="BP30" s="652"/>
      <c r="BQ30" s="653"/>
      <c r="BR30" s="651">
        <v>98.3</v>
      </c>
      <c r="BS30" s="652"/>
      <c r="BT30" s="652"/>
      <c r="BU30" s="652"/>
      <c r="BV30" s="652"/>
      <c r="BW30" s="652"/>
      <c r="BX30" s="588">
        <v>93.7</v>
      </c>
      <c r="BY30" s="652"/>
      <c r="BZ30" s="652"/>
      <c r="CA30" s="652"/>
      <c r="CB30" s="653"/>
      <c r="CD30" s="656"/>
      <c r="CE30" s="657"/>
      <c r="CF30" s="607" t="s">
        <v>292</v>
      </c>
      <c r="CG30" s="608"/>
      <c r="CH30" s="608"/>
      <c r="CI30" s="608"/>
      <c r="CJ30" s="608"/>
      <c r="CK30" s="608"/>
      <c r="CL30" s="608"/>
      <c r="CM30" s="608"/>
      <c r="CN30" s="608"/>
      <c r="CO30" s="608"/>
      <c r="CP30" s="608"/>
      <c r="CQ30" s="609"/>
      <c r="CR30" s="593">
        <v>4513430</v>
      </c>
      <c r="CS30" s="594"/>
      <c r="CT30" s="594"/>
      <c r="CU30" s="594"/>
      <c r="CV30" s="594"/>
      <c r="CW30" s="594"/>
      <c r="CX30" s="594"/>
      <c r="CY30" s="595"/>
      <c r="CZ30" s="627">
        <v>7.2</v>
      </c>
      <c r="DA30" s="628"/>
      <c r="DB30" s="628"/>
      <c r="DC30" s="629"/>
      <c r="DD30" s="602">
        <v>4414128</v>
      </c>
      <c r="DE30" s="594"/>
      <c r="DF30" s="594"/>
      <c r="DG30" s="594"/>
      <c r="DH30" s="594"/>
      <c r="DI30" s="594"/>
      <c r="DJ30" s="594"/>
      <c r="DK30" s="595"/>
      <c r="DL30" s="602">
        <v>4314128</v>
      </c>
      <c r="DM30" s="594"/>
      <c r="DN30" s="594"/>
      <c r="DO30" s="594"/>
      <c r="DP30" s="594"/>
      <c r="DQ30" s="594"/>
      <c r="DR30" s="594"/>
      <c r="DS30" s="594"/>
      <c r="DT30" s="594"/>
      <c r="DU30" s="594"/>
      <c r="DV30" s="595"/>
      <c r="DW30" s="598">
        <v>11.6</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1769390</v>
      </c>
      <c r="S31" s="594"/>
      <c r="T31" s="594"/>
      <c r="U31" s="594"/>
      <c r="V31" s="594"/>
      <c r="W31" s="594"/>
      <c r="X31" s="594"/>
      <c r="Y31" s="595"/>
      <c r="Z31" s="596">
        <v>2.7</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98.5</v>
      </c>
      <c r="BH31" s="625"/>
      <c r="BI31" s="625"/>
      <c r="BJ31" s="625"/>
      <c r="BK31" s="625"/>
      <c r="BL31" s="625"/>
      <c r="BM31" s="599">
        <v>94</v>
      </c>
      <c r="BN31" s="649"/>
      <c r="BO31" s="649"/>
      <c r="BP31" s="649"/>
      <c r="BQ31" s="650"/>
      <c r="BR31" s="648">
        <v>97.8</v>
      </c>
      <c r="BS31" s="625"/>
      <c r="BT31" s="625"/>
      <c r="BU31" s="625"/>
      <c r="BV31" s="625"/>
      <c r="BW31" s="625"/>
      <c r="BX31" s="599">
        <v>92.2</v>
      </c>
      <c r="BY31" s="649"/>
      <c r="BZ31" s="649"/>
      <c r="CA31" s="649"/>
      <c r="CB31" s="650"/>
      <c r="CD31" s="656"/>
      <c r="CE31" s="657"/>
      <c r="CF31" s="607" t="s">
        <v>296</v>
      </c>
      <c r="CG31" s="608"/>
      <c r="CH31" s="608"/>
      <c r="CI31" s="608"/>
      <c r="CJ31" s="608"/>
      <c r="CK31" s="608"/>
      <c r="CL31" s="608"/>
      <c r="CM31" s="608"/>
      <c r="CN31" s="608"/>
      <c r="CO31" s="608"/>
      <c r="CP31" s="608"/>
      <c r="CQ31" s="609"/>
      <c r="CR31" s="593">
        <v>547045</v>
      </c>
      <c r="CS31" s="625"/>
      <c r="CT31" s="625"/>
      <c r="CU31" s="625"/>
      <c r="CV31" s="625"/>
      <c r="CW31" s="625"/>
      <c r="CX31" s="625"/>
      <c r="CY31" s="626"/>
      <c r="CZ31" s="627">
        <v>0.9</v>
      </c>
      <c r="DA31" s="628"/>
      <c r="DB31" s="628"/>
      <c r="DC31" s="629"/>
      <c r="DD31" s="602">
        <v>531985</v>
      </c>
      <c r="DE31" s="625"/>
      <c r="DF31" s="625"/>
      <c r="DG31" s="625"/>
      <c r="DH31" s="625"/>
      <c r="DI31" s="625"/>
      <c r="DJ31" s="625"/>
      <c r="DK31" s="626"/>
      <c r="DL31" s="602">
        <v>531985</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3973820</v>
      </c>
      <c r="S32" s="594"/>
      <c r="T32" s="594"/>
      <c r="U32" s="594"/>
      <c r="V32" s="594"/>
      <c r="W32" s="594"/>
      <c r="X32" s="594"/>
      <c r="Y32" s="595"/>
      <c r="Z32" s="596">
        <v>6.2</v>
      </c>
      <c r="AA32" s="596"/>
      <c r="AB32" s="596"/>
      <c r="AC32" s="596"/>
      <c r="AD32" s="597">
        <v>198142</v>
      </c>
      <c r="AE32" s="597"/>
      <c r="AF32" s="597"/>
      <c r="AG32" s="597"/>
      <c r="AH32" s="597"/>
      <c r="AI32" s="597"/>
      <c r="AJ32" s="597"/>
      <c r="AK32" s="597"/>
      <c r="AL32" s="598">
        <v>0.6</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98.7</v>
      </c>
      <c r="BH32" s="661"/>
      <c r="BI32" s="661"/>
      <c r="BJ32" s="661"/>
      <c r="BK32" s="661"/>
      <c r="BL32" s="661"/>
      <c r="BM32" s="662">
        <v>95.2</v>
      </c>
      <c r="BN32" s="661"/>
      <c r="BO32" s="661"/>
      <c r="BP32" s="661"/>
      <c r="BQ32" s="663"/>
      <c r="BR32" s="660">
        <v>98.6</v>
      </c>
      <c r="BS32" s="661"/>
      <c r="BT32" s="661"/>
      <c r="BU32" s="661"/>
      <c r="BV32" s="661"/>
      <c r="BW32" s="661"/>
      <c r="BX32" s="662">
        <v>94.5</v>
      </c>
      <c r="BY32" s="661"/>
      <c r="BZ32" s="661"/>
      <c r="CA32" s="661"/>
      <c r="CB32" s="663"/>
      <c r="CD32" s="658"/>
      <c r="CE32" s="659"/>
      <c r="CF32" s="607" t="s">
        <v>299</v>
      </c>
      <c r="CG32" s="608"/>
      <c r="CH32" s="608"/>
      <c r="CI32" s="608"/>
      <c r="CJ32" s="608"/>
      <c r="CK32" s="608"/>
      <c r="CL32" s="608"/>
      <c r="CM32" s="608"/>
      <c r="CN32" s="608"/>
      <c r="CO32" s="608"/>
      <c r="CP32" s="608"/>
      <c r="CQ32" s="609"/>
      <c r="CR32" s="593">
        <v>1957</v>
      </c>
      <c r="CS32" s="594"/>
      <c r="CT32" s="594"/>
      <c r="CU32" s="594"/>
      <c r="CV32" s="594"/>
      <c r="CW32" s="594"/>
      <c r="CX32" s="594"/>
      <c r="CY32" s="595"/>
      <c r="CZ32" s="627">
        <v>0</v>
      </c>
      <c r="DA32" s="628"/>
      <c r="DB32" s="628"/>
      <c r="DC32" s="629"/>
      <c r="DD32" s="602">
        <v>1957</v>
      </c>
      <c r="DE32" s="594"/>
      <c r="DF32" s="594"/>
      <c r="DG32" s="594"/>
      <c r="DH32" s="594"/>
      <c r="DI32" s="594"/>
      <c r="DJ32" s="594"/>
      <c r="DK32" s="595"/>
      <c r="DL32" s="602">
        <v>1957</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3960300</v>
      </c>
      <c r="S33" s="594"/>
      <c r="T33" s="594"/>
      <c r="U33" s="594"/>
      <c r="V33" s="594"/>
      <c r="W33" s="594"/>
      <c r="X33" s="594"/>
      <c r="Y33" s="595"/>
      <c r="Z33" s="596">
        <v>6.1</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21119418</v>
      </c>
      <c r="CS33" s="625"/>
      <c r="CT33" s="625"/>
      <c r="CU33" s="625"/>
      <c r="CV33" s="625"/>
      <c r="CW33" s="625"/>
      <c r="CX33" s="625"/>
      <c r="CY33" s="626"/>
      <c r="CZ33" s="627">
        <v>33.6</v>
      </c>
      <c r="DA33" s="628"/>
      <c r="DB33" s="628"/>
      <c r="DC33" s="629"/>
      <c r="DD33" s="602">
        <v>16452595</v>
      </c>
      <c r="DE33" s="625"/>
      <c r="DF33" s="625"/>
      <c r="DG33" s="625"/>
      <c r="DH33" s="625"/>
      <c r="DI33" s="625"/>
      <c r="DJ33" s="625"/>
      <c r="DK33" s="626"/>
      <c r="DL33" s="602">
        <v>14778688</v>
      </c>
      <c r="DM33" s="625"/>
      <c r="DN33" s="625"/>
      <c r="DO33" s="625"/>
      <c r="DP33" s="625"/>
      <c r="DQ33" s="625"/>
      <c r="DR33" s="625"/>
      <c r="DS33" s="625"/>
      <c r="DT33" s="625"/>
      <c r="DU33" s="625"/>
      <c r="DV33" s="626"/>
      <c r="DW33" s="598">
        <v>39.9</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8646858</v>
      </c>
      <c r="CS34" s="594"/>
      <c r="CT34" s="594"/>
      <c r="CU34" s="594"/>
      <c r="CV34" s="594"/>
      <c r="CW34" s="594"/>
      <c r="CX34" s="594"/>
      <c r="CY34" s="595"/>
      <c r="CZ34" s="627">
        <v>13.8</v>
      </c>
      <c r="DA34" s="628"/>
      <c r="DB34" s="628"/>
      <c r="DC34" s="629"/>
      <c r="DD34" s="602">
        <v>7111880</v>
      </c>
      <c r="DE34" s="594"/>
      <c r="DF34" s="594"/>
      <c r="DG34" s="594"/>
      <c r="DH34" s="594"/>
      <c r="DI34" s="594"/>
      <c r="DJ34" s="594"/>
      <c r="DK34" s="595"/>
      <c r="DL34" s="602">
        <v>6856709</v>
      </c>
      <c r="DM34" s="594"/>
      <c r="DN34" s="594"/>
      <c r="DO34" s="594"/>
      <c r="DP34" s="594"/>
      <c r="DQ34" s="594"/>
      <c r="DR34" s="594"/>
      <c r="DS34" s="594"/>
      <c r="DT34" s="594"/>
      <c r="DU34" s="594"/>
      <c r="DV34" s="595"/>
      <c r="DW34" s="598">
        <v>18.5</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2100000</v>
      </c>
      <c r="S35" s="594"/>
      <c r="T35" s="594"/>
      <c r="U35" s="594"/>
      <c r="V35" s="594"/>
      <c r="W35" s="594"/>
      <c r="X35" s="594"/>
      <c r="Y35" s="595"/>
      <c r="Z35" s="596">
        <v>3.3</v>
      </c>
      <c r="AA35" s="596"/>
      <c r="AB35" s="596"/>
      <c r="AC35" s="596"/>
      <c r="AD35" s="597" t="s">
        <v>219</v>
      </c>
      <c r="AE35" s="597"/>
      <c r="AF35" s="597"/>
      <c r="AG35" s="597"/>
      <c r="AH35" s="597"/>
      <c r="AI35" s="597"/>
      <c r="AJ35" s="597"/>
      <c r="AK35" s="597"/>
      <c r="AL35" s="598" t="s">
        <v>219</v>
      </c>
      <c r="AM35" s="599"/>
      <c r="AN35" s="599"/>
      <c r="AO35" s="600"/>
      <c r="AP35" s="186"/>
      <c r="AQ35" s="604" t="s">
        <v>307</v>
      </c>
      <c r="AR35" s="605"/>
      <c r="AS35" s="605"/>
      <c r="AT35" s="605"/>
      <c r="AU35" s="605"/>
      <c r="AV35" s="605"/>
      <c r="AW35" s="605"/>
      <c r="AX35" s="605"/>
      <c r="AY35" s="606"/>
      <c r="AZ35" s="582">
        <v>7573851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25231</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1183911</v>
      </c>
      <c r="CS35" s="625"/>
      <c r="CT35" s="625"/>
      <c r="CU35" s="625"/>
      <c r="CV35" s="625"/>
      <c r="CW35" s="625"/>
      <c r="CX35" s="625"/>
      <c r="CY35" s="626"/>
      <c r="CZ35" s="627">
        <v>1.9</v>
      </c>
      <c r="DA35" s="628"/>
      <c r="DB35" s="628"/>
      <c r="DC35" s="629"/>
      <c r="DD35" s="602">
        <v>1014121</v>
      </c>
      <c r="DE35" s="625"/>
      <c r="DF35" s="625"/>
      <c r="DG35" s="625"/>
      <c r="DH35" s="625"/>
      <c r="DI35" s="625"/>
      <c r="DJ35" s="625"/>
      <c r="DK35" s="626"/>
      <c r="DL35" s="602">
        <v>988905</v>
      </c>
      <c r="DM35" s="625"/>
      <c r="DN35" s="625"/>
      <c r="DO35" s="625"/>
      <c r="DP35" s="625"/>
      <c r="DQ35" s="625"/>
      <c r="DR35" s="625"/>
      <c r="DS35" s="625"/>
      <c r="DT35" s="625"/>
      <c r="DU35" s="625"/>
      <c r="DV35" s="626"/>
      <c r="DW35" s="598">
        <v>2.7</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64428455</v>
      </c>
      <c r="S36" s="666"/>
      <c r="T36" s="666"/>
      <c r="U36" s="666"/>
      <c r="V36" s="666"/>
      <c r="W36" s="666"/>
      <c r="X36" s="666"/>
      <c r="Y36" s="667"/>
      <c r="Z36" s="668">
        <v>100</v>
      </c>
      <c r="AA36" s="668"/>
      <c r="AB36" s="668"/>
      <c r="AC36" s="668"/>
      <c r="AD36" s="669">
        <v>34979864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3220496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-114142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5175289</v>
      </c>
      <c r="CS36" s="594"/>
      <c r="CT36" s="594"/>
      <c r="CU36" s="594"/>
      <c r="CV36" s="594"/>
      <c r="CW36" s="594"/>
      <c r="CX36" s="594"/>
      <c r="CY36" s="595"/>
      <c r="CZ36" s="627">
        <v>8.1999999999999993</v>
      </c>
      <c r="DA36" s="628"/>
      <c r="DB36" s="628"/>
      <c r="DC36" s="629"/>
      <c r="DD36" s="602">
        <v>4792797</v>
      </c>
      <c r="DE36" s="594"/>
      <c r="DF36" s="594"/>
      <c r="DG36" s="594"/>
      <c r="DH36" s="594"/>
      <c r="DI36" s="594"/>
      <c r="DJ36" s="594"/>
      <c r="DK36" s="595"/>
      <c r="DL36" s="602">
        <v>3537709</v>
      </c>
      <c r="DM36" s="594"/>
      <c r="DN36" s="594"/>
      <c r="DO36" s="594"/>
      <c r="DP36" s="594"/>
      <c r="DQ36" s="594"/>
      <c r="DR36" s="594"/>
      <c r="DS36" s="594"/>
      <c r="DT36" s="594"/>
      <c r="DU36" s="594"/>
      <c r="DV36" s="595"/>
      <c r="DW36" s="598">
        <v>9.5</v>
      </c>
      <c r="DX36" s="623"/>
      <c r="DY36" s="623"/>
      <c r="DZ36" s="623"/>
      <c r="EA36" s="623"/>
      <c r="EB36" s="623"/>
      <c r="EC36" s="624"/>
    </row>
    <row r="37" spans="2:133" ht="11.25" customHeight="1">
      <c r="AQ37" s="672" t="s">
        <v>314</v>
      </c>
      <c r="AR37" s="673"/>
      <c r="AS37" s="673"/>
      <c r="AT37" s="673"/>
      <c r="AU37" s="673"/>
      <c r="AV37" s="673"/>
      <c r="AW37" s="673"/>
      <c r="AX37" s="673"/>
      <c r="AY37" s="674"/>
      <c r="AZ37" s="593">
        <v>24352</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26731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88505</v>
      </c>
      <c r="CS37" s="625"/>
      <c r="CT37" s="625"/>
      <c r="CU37" s="625"/>
      <c r="CV37" s="625"/>
      <c r="CW37" s="625"/>
      <c r="CX37" s="625"/>
      <c r="CY37" s="626"/>
      <c r="CZ37" s="627">
        <v>0.1</v>
      </c>
      <c r="DA37" s="628"/>
      <c r="DB37" s="628"/>
      <c r="DC37" s="629"/>
      <c r="DD37" s="602">
        <v>88505</v>
      </c>
      <c r="DE37" s="625"/>
      <c r="DF37" s="625"/>
      <c r="DG37" s="625"/>
      <c r="DH37" s="625"/>
      <c r="DI37" s="625"/>
      <c r="DJ37" s="625"/>
      <c r="DK37" s="626"/>
      <c r="DL37" s="602">
        <v>88505</v>
      </c>
      <c r="DM37" s="625"/>
      <c r="DN37" s="625"/>
      <c r="DO37" s="625"/>
      <c r="DP37" s="625"/>
      <c r="DQ37" s="625"/>
      <c r="DR37" s="625"/>
      <c r="DS37" s="625"/>
      <c r="DT37" s="625"/>
      <c r="DU37" s="625"/>
      <c r="DV37" s="626"/>
      <c r="DW37" s="598">
        <v>0.2</v>
      </c>
      <c r="DX37" s="623"/>
      <c r="DY37" s="623"/>
      <c r="DZ37" s="623"/>
      <c r="EA37" s="623"/>
      <c r="EB37" s="623"/>
      <c r="EC37" s="624"/>
    </row>
    <row r="38" spans="2:133" ht="11.25" customHeight="1">
      <c r="AQ38" s="672" t="s">
        <v>317</v>
      </c>
      <c r="AR38" s="673"/>
      <c r="AS38" s="673"/>
      <c r="AT38" s="673"/>
      <c r="AU38" s="673"/>
      <c r="AV38" s="673"/>
      <c r="AW38" s="673"/>
      <c r="AX38" s="673"/>
      <c r="AY38" s="674"/>
      <c r="AZ38" s="593">
        <v>8732</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45080</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4265895</v>
      </c>
      <c r="CS38" s="594"/>
      <c r="CT38" s="594"/>
      <c r="CU38" s="594"/>
      <c r="CV38" s="594"/>
      <c r="CW38" s="594"/>
      <c r="CX38" s="594"/>
      <c r="CY38" s="595"/>
      <c r="CZ38" s="627">
        <v>6.8</v>
      </c>
      <c r="DA38" s="628"/>
      <c r="DB38" s="628"/>
      <c r="DC38" s="629"/>
      <c r="DD38" s="602">
        <v>3526127</v>
      </c>
      <c r="DE38" s="594"/>
      <c r="DF38" s="594"/>
      <c r="DG38" s="594"/>
      <c r="DH38" s="594"/>
      <c r="DI38" s="594"/>
      <c r="DJ38" s="594"/>
      <c r="DK38" s="595"/>
      <c r="DL38" s="602">
        <v>3395365</v>
      </c>
      <c r="DM38" s="594"/>
      <c r="DN38" s="594"/>
      <c r="DO38" s="594"/>
      <c r="DP38" s="594"/>
      <c r="DQ38" s="594"/>
      <c r="DR38" s="594"/>
      <c r="DS38" s="594"/>
      <c r="DT38" s="594"/>
      <c r="DU38" s="594"/>
      <c r="DV38" s="595"/>
      <c r="DW38" s="598">
        <v>9.1999999999999993</v>
      </c>
      <c r="DX38" s="623"/>
      <c r="DY38" s="623"/>
      <c r="DZ38" s="623"/>
      <c r="EA38" s="623"/>
      <c r="EB38" s="623"/>
      <c r="EC38" s="624"/>
    </row>
    <row r="39" spans="2:133" ht="11.25" customHeight="1">
      <c r="AQ39" s="672" t="s">
        <v>320</v>
      </c>
      <c r="AR39" s="673"/>
      <c r="AS39" s="673"/>
      <c r="AT39" s="673"/>
      <c r="AU39" s="673"/>
      <c r="AV39" s="673"/>
      <c r="AW39" s="673"/>
      <c r="AX39" s="673"/>
      <c r="AY39" s="674"/>
      <c r="AZ39" s="593" t="s">
        <v>219</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24795</v>
      </c>
      <c r="CS39" s="625"/>
      <c r="CT39" s="625"/>
      <c r="CU39" s="625"/>
      <c r="CV39" s="625"/>
      <c r="CW39" s="625"/>
      <c r="CX39" s="625"/>
      <c r="CY39" s="626"/>
      <c r="CZ39" s="627">
        <v>0</v>
      </c>
      <c r="DA39" s="628"/>
      <c r="DB39" s="628"/>
      <c r="DC39" s="629"/>
      <c r="DD39" s="602" t="s">
        <v>219</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1044674</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1822670</v>
      </c>
      <c r="CS40" s="594"/>
      <c r="CT40" s="594"/>
      <c r="CU40" s="594"/>
      <c r="CV40" s="594"/>
      <c r="CW40" s="594"/>
      <c r="CX40" s="594"/>
      <c r="CY40" s="595"/>
      <c r="CZ40" s="627">
        <v>2.9</v>
      </c>
      <c r="DA40" s="628"/>
      <c r="DB40" s="628"/>
      <c r="DC40" s="629"/>
      <c r="DD40" s="602">
        <v>7670</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3275597</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271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278</v>
      </c>
      <c r="CS41" s="625"/>
      <c r="CT41" s="625"/>
      <c r="CU41" s="625"/>
      <c r="CV41" s="625"/>
      <c r="CW41" s="625"/>
      <c r="CX41" s="625"/>
      <c r="CY41" s="626"/>
      <c r="CZ41" s="627" t="s">
        <v>278</v>
      </c>
      <c r="DA41" s="628"/>
      <c r="DB41" s="628"/>
      <c r="DC41" s="629"/>
      <c r="DD41" s="602" t="s">
        <v>278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9437968</v>
      </c>
      <c r="CS42" s="594"/>
      <c r="CT42" s="594"/>
      <c r="CU42" s="594"/>
      <c r="CV42" s="594"/>
      <c r="CW42" s="594"/>
      <c r="CX42" s="594"/>
      <c r="CY42" s="595"/>
      <c r="CZ42" s="627">
        <v>15</v>
      </c>
      <c r="DA42" s="676"/>
      <c r="DB42" s="676"/>
      <c r="DC42" s="677"/>
      <c r="DD42" s="602">
        <v>5218406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280</v>
      </c>
      <c r="CS43" s="625"/>
      <c r="CT43" s="625"/>
      <c r="CU43" s="625"/>
      <c r="CV43" s="625"/>
      <c r="CW43" s="625"/>
      <c r="CX43" s="625"/>
      <c r="CY43" s="626"/>
      <c r="CZ43" s="627">
        <v>0</v>
      </c>
      <c r="DA43" s="628"/>
      <c r="DB43" s="628"/>
      <c r="DC43" s="629"/>
      <c r="DD43" s="602" t="s">
        <v>219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9395743</v>
      </c>
      <c r="CS44" s="594"/>
      <c r="CT44" s="594"/>
      <c r="CU44" s="594"/>
      <c r="CV44" s="594"/>
      <c r="CW44" s="594"/>
      <c r="CX44" s="594"/>
      <c r="CY44" s="595"/>
      <c r="CZ44" s="627">
        <v>15</v>
      </c>
      <c r="DA44" s="676"/>
      <c r="DB44" s="676"/>
      <c r="DC44" s="677"/>
      <c r="DD44" s="602">
        <v>5183841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3375338</v>
      </c>
      <c r="CS45" s="625"/>
      <c r="CT45" s="625"/>
      <c r="CU45" s="625"/>
      <c r="CV45" s="625"/>
      <c r="CW45" s="625"/>
      <c r="CX45" s="625"/>
      <c r="CY45" s="626"/>
      <c r="CZ45" s="627">
        <v>5.4</v>
      </c>
      <c r="DA45" s="628"/>
      <c r="DB45" s="628"/>
      <c r="DC45" s="629"/>
      <c r="DD45" s="602">
        <v>370752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5901412</v>
      </c>
      <c r="CS46" s="594"/>
      <c r="CT46" s="594"/>
      <c r="CU46" s="594"/>
      <c r="CV46" s="594"/>
      <c r="CW46" s="594"/>
      <c r="CX46" s="594"/>
      <c r="CY46" s="595"/>
      <c r="CZ46" s="627">
        <v>9.4</v>
      </c>
      <c r="DA46" s="676"/>
      <c r="DB46" s="676"/>
      <c r="DC46" s="677"/>
      <c r="DD46" s="602">
        <v>4779734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42225</v>
      </c>
      <c r="CS47" s="625"/>
      <c r="CT47" s="625"/>
      <c r="CU47" s="625"/>
      <c r="CV47" s="625"/>
      <c r="CW47" s="625"/>
      <c r="CX47" s="625"/>
      <c r="CY47" s="626"/>
      <c r="CZ47" s="627">
        <v>0.1</v>
      </c>
      <c r="DA47" s="628"/>
      <c r="DB47" s="628"/>
      <c r="DC47" s="629"/>
      <c r="DD47" s="602">
        <v>34565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62800511</v>
      </c>
      <c r="CS49" s="661"/>
      <c r="CT49" s="661"/>
      <c r="CU49" s="661"/>
      <c r="CV49" s="661"/>
      <c r="CW49" s="661"/>
      <c r="CX49" s="661"/>
      <c r="CY49" s="688"/>
      <c r="CZ49" s="689">
        <v>100</v>
      </c>
      <c r="DA49" s="690"/>
      <c r="DB49" s="690"/>
      <c r="DC49" s="691"/>
      <c r="DD49" s="692">
        <v>42063121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0" zoomScale="70" zoomScaleNormal="25" zoomScaleSheetLayoutView="70" workbookViewId="0">
      <selection activeCell="V70" sqref="V70:Z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63551</v>
      </c>
      <c r="R7" s="723"/>
      <c r="S7" s="723"/>
      <c r="T7" s="723"/>
      <c r="U7" s="723"/>
      <c r="V7" s="723">
        <v>62350</v>
      </c>
      <c r="W7" s="723"/>
      <c r="X7" s="723"/>
      <c r="Y7" s="723"/>
      <c r="Z7" s="723"/>
      <c r="AA7" s="723">
        <v>1201</v>
      </c>
      <c r="AB7" s="723"/>
      <c r="AC7" s="723"/>
      <c r="AD7" s="723"/>
      <c r="AE7" s="724"/>
      <c r="AF7" s="725">
        <v>727</v>
      </c>
      <c r="AG7" s="726"/>
      <c r="AH7" s="726"/>
      <c r="AI7" s="726"/>
      <c r="AJ7" s="727"/>
      <c r="AK7" s="762" t="s">
        <v>530</v>
      </c>
      <c r="AL7" s="763"/>
      <c r="AM7" s="763"/>
      <c r="AN7" s="763"/>
      <c r="AO7" s="763"/>
      <c r="AP7" s="763">
        <v>46139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548</v>
      </c>
      <c r="BS7" s="766" t="s">
        <v>531</v>
      </c>
      <c r="BT7" s="767"/>
      <c r="BU7" s="767"/>
      <c r="BV7" s="767"/>
      <c r="BW7" s="767"/>
      <c r="BX7" s="767"/>
      <c r="BY7" s="767"/>
      <c r="BZ7" s="767"/>
      <c r="CA7" s="767"/>
      <c r="CB7" s="767"/>
      <c r="CC7" s="767"/>
      <c r="CD7" s="767"/>
      <c r="CE7" s="767"/>
      <c r="CF7" s="767"/>
      <c r="CG7" s="768"/>
      <c r="CH7" s="759">
        <v>268</v>
      </c>
      <c r="CI7" s="760"/>
      <c r="CJ7" s="760"/>
      <c r="CK7" s="760"/>
      <c r="CL7" s="761"/>
      <c r="CM7" s="759">
        <v>1809</v>
      </c>
      <c r="CN7" s="760"/>
      <c r="CO7" s="760"/>
      <c r="CP7" s="760"/>
      <c r="CQ7" s="761"/>
      <c r="CR7" s="759">
        <v>10</v>
      </c>
      <c r="CS7" s="760"/>
      <c r="CT7" s="760"/>
      <c r="CU7" s="760"/>
      <c r="CV7" s="761"/>
      <c r="CW7" s="759" t="s">
        <v>530</v>
      </c>
      <c r="CX7" s="760"/>
      <c r="CY7" s="760"/>
      <c r="CZ7" s="760"/>
      <c r="DA7" s="761"/>
      <c r="DB7" s="759" t="s">
        <v>530</v>
      </c>
      <c r="DC7" s="760"/>
      <c r="DD7" s="760"/>
      <c r="DE7" s="760"/>
      <c r="DF7" s="761"/>
      <c r="DG7" s="759">
        <v>4084</v>
      </c>
      <c r="DH7" s="760"/>
      <c r="DI7" s="760"/>
      <c r="DJ7" s="760"/>
      <c r="DK7" s="761"/>
      <c r="DL7" s="759" t="s">
        <v>530</v>
      </c>
      <c r="DM7" s="760"/>
      <c r="DN7" s="760"/>
      <c r="DO7" s="760"/>
      <c r="DP7" s="761"/>
      <c r="DQ7" s="759">
        <v>3593</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1999</v>
      </c>
      <c r="R8" s="747"/>
      <c r="S8" s="747"/>
      <c r="T8" s="747"/>
      <c r="U8" s="747"/>
      <c r="V8" s="747">
        <v>1572</v>
      </c>
      <c r="W8" s="747"/>
      <c r="X8" s="747"/>
      <c r="Y8" s="747"/>
      <c r="Z8" s="747"/>
      <c r="AA8" s="747">
        <v>426</v>
      </c>
      <c r="AB8" s="747"/>
      <c r="AC8" s="747"/>
      <c r="AD8" s="747"/>
      <c r="AE8" s="748"/>
      <c r="AF8" s="749">
        <v>426</v>
      </c>
      <c r="AG8" s="750"/>
      <c r="AH8" s="750"/>
      <c r="AI8" s="750"/>
      <c r="AJ8" s="751"/>
      <c r="AK8" s="752" t="s">
        <v>530</v>
      </c>
      <c r="AL8" s="753"/>
      <c r="AM8" s="753"/>
      <c r="AN8" s="753"/>
      <c r="AO8" s="753"/>
      <c r="AP8" s="753" t="s">
        <v>530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532</v>
      </c>
      <c r="BT8" s="757"/>
      <c r="BU8" s="757"/>
      <c r="BV8" s="757"/>
      <c r="BW8" s="757"/>
      <c r="BX8" s="757"/>
      <c r="BY8" s="757"/>
      <c r="BZ8" s="757"/>
      <c r="CA8" s="757"/>
      <c r="CB8" s="757"/>
      <c r="CC8" s="757"/>
      <c r="CD8" s="757"/>
      <c r="CE8" s="757"/>
      <c r="CF8" s="757"/>
      <c r="CG8" s="758"/>
      <c r="CH8" s="769">
        <v>1</v>
      </c>
      <c r="CI8" s="770"/>
      <c r="CJ8" s="770"/>
      <c r="CK8" s="770"/>
      <c r="CL8" s="771"/>
      <c r="CM8" s="769">
        <v>68</v>
      </c>
      <c r="CN8" s="770"/>
      <c r="CO8" s="770"/>
      <c r="CP8" s="770"/>
      <c r="CQ8" s="771"/>
      <c r="CR8" s="769">
        <v>50</v>
      </c>
      <c r="CS8" s="770"/>
      <c r="CT8" s="770"/>
      <c r="CU8" s="770"/>
      <c r="CV8" s="771"/>
      <c r="CW8" s="769">
        <v>45</v>
      </c>
      <c r="CX8" s="770"/>
      <c r="CY8" s="770"/>
      <c r="CZ8" s="770"/>
      <c r="DA8" s="771"/>
      <c r="DB8" s="769" t="s">
        <v>530</v>
      </c>
      <c r="DC8" s="770"/>
      <c r="DD8" s="770"/>
      <c r="DE8" s="770"/>
      <c r="DF8" s="771"/>
      <c r="DG8" s="769" t="s">
        <v>530</v>
      </c>
      <c r="DH8" s="770"/>
      <c r="DI8" s="770"/>
      <c r="DJ8" s="770"/>
      <c r="DK8" s="771"/>
      <c r="DL8" s="769" t="s">
        <v>530</v>
      </c>
      <c r="DM8" s="770"/>
      <c r="DN8" s="770"/>
      <c r="DO8" s="770"/>
      <c r="DP8" s="771"/>
      <c r="DQ8" s="769" t="s">
        <v>530</v>
      </c>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10</v>
      </c>
      <c r="R9" s="747"/>
      <c r="S9" s="747"/>
      <c r="T9" s="747"/>
      <c r="U9" s="747"/>
      <c r="V9" s="747">
        <v>10</v>
      </c>
      <c r="W9" s="747"/>
      <c r="X9" s="747"/>
      <c r="Y9" s="747"/>
      <c r="Z9" s="747"/>
      <c r="AA9" s="747" t="s">
        <v>530</v>
      </c>
      <c r="AB9" s="747"/>
      <c r="AC9" s="747"/>
      <c r="AD9" s="747"/>
      <c r="AE9" s="748"/>
      <c r="AF9" s="749" t="s">
        <v>112</v>
      </c>
      <c r="AG9" s="750"/>
      <c r="AH9" s="750"/>
      <c r="AI9" s="750"/>
      <c r="AJ9" s="751"/>
      <c r="AK9" s="752">
        <v>3</v>
      </c>
      <c r="AL9" s="753"/>
      <c r="AM9" s="753"/>
      <c r="AN9" s="753"/>
      <c r="AO9" s="753"/>
      <c r="AP9" s="753">
        <v>27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533</v>
      </c>
      <c r="BT9" s="757"/>
      <c r="BU9" s="757"/>
      <c r="BV9" s="757"/>
      <c r="BW9" s="757"/>
      <c r="BX9" s="757"/>
      <c r="BY9" s="757"/>
      <c r="BZ9" s="757"/>
      <c r="CA9" s="757"/>
      <c r="CB9" s="757"/>
      <c r="CC9" s="757"/>
      <c r="CD9" s="757"/>
      <c r="CE9" s="757"/>
      <c r="CF9" s="757"/>
      <c r="CG9" s="758"/>
      <c r="CH9" s="769">
        <v>0</v>
      </c>
      <c r="CI9" s="770"/>
      <c r="CJ9" s="770"/>
      <c r="CK9" s="770"/>
      <c r="CL9" s="771"/>
      <c r="CM9" s="769">
        <v>162</v>
      </c>
      <c r="CN9" s="770"/>
      <c r="CO9" s="770"/>
      <c r="CP9" s="770"/>
      <c r="CQ9" s="771"/>
      <c r="CR9" s="769">
        <v>150</v>
      </c>
      <c r="CS9" s="770"/>
      <c r="CT9" s="770"/>
      <c r="CU9" s="770"/>
      <c r="CV9" s="771"/>
      <c r="CW9" s="769">
        <v>20</v>
      </c>
      <c r="CX9" s="770"/>
      <c r="CY9" s="770"/>
      <c r="CZ9" s="770"/>
      <c r="DA9" s="771"/>
      <c r="DB9" s="769" t="s">
        <v>530</v>
      </c>
      <c r="DC9" s="770"/>
      <c r="DD9" s="770"/>
      <c r="DE9" s="770"/>
      <c r="DF9" s="771"/>
      <c r="DG9" s="769" t="s">
        <v>530</v>
      </c>
      <c r="DH9" s="770"/>
      <c r="DI9" s="770"/>
      <c r="DJ9" s="770"/>
      <c r="DK9" s="771"/>
      <c r="DL9" s="769" t="s">
        <v>530</v>
      </c>
      <c r="DM9" s="770"/>
      <c r="DN9" s="770"/>
      <c r="DO9" s="770"/>
      <c r="DP9" s="771"/>
      <c r="DQ9" s="769" t="s">
        <v>530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534</v>
      </c>
      <c r="BT10" s="757"/>
      <c r="BU10" s="757"/>
      <c r="BV10" s="757"/>
      <c r="BW10" s="757"/>
      <c r="BX10" s="757"/>
      <c r="BY10" s="757"/>
      <c r="BZ10" s="757"/>
      <c r="CA10" s="757"/>
      <c r="CB10" s="757"/>
      <c r="CC10" s="757"/>
      <c r="CD10" s="757"/>
      <c r="CE10" s="757"/>
      <c r="CF10" s="757"/>
      <c r="CG10" s="758"/>
      <c r="CH10" s="769">
        <v>-41</v>
      </c>
      <c r="CI10" s="770"/>
      <c r="CJ10" s="770"/>
      <c r="CK10" s="770"/>
      <c r="CL10" s="771"/>
      <c r="CM10" s="769">
        <v>92</v>
      </c>
      <c r="CN10" s="770"/>
      <c r="CO10" s="770"/>
      <c r="CP10" s="770"/>
      <c r="CQ10" s="771"/>
      <c r="CR10" s="769">
        <v>55</v>
      </c>
      <c r="CS10" s="770"/>
      <c r="CT10" s="770"/>
      <c r="CU10" s="770"/>
      <c r="CV10" s="771"/>
      <c r="CW10" s="769" t="s">
        <v>530</v>
      </c>
      <c r="CX10" s="770"/>
      <c r="CY10" s="770"/>
      <c r="CZ10" s="770"/>
      <c r="DA10" s="771"/>
      <c r="DB10" s="769" t="s">
        <v>530</v>
      </c>
      <c r="DC10" s="770"/>
      <c r="DD10" s="770"/>
      <c r="DE10" s="770"/>
      <c r="DF10" s="771"/>
      <c r="DG10" s="769" t="s">
        <v>530</v>
      </c>
      <c r="DH10" s="770"/>
      <c r="DI10" s="770"/>
      <c r="DJ10" s="770"/>
      <c r="DK10" s="771"/>
      <c r="DL10" s="769" t="s">
        <v>530</v>
      </c>
      <c r="DM10" s="770"/>
      <c r="DN10" s="770"/>
      <c r="DO10" s="770"/>
      <c r="DP10" s="771"/>
      <c r="DQ10" s="769" t="s">
        <v>530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64385</v>
      </c>
      <c r="R23" s="782"/>
      <c r="S23" s="782"/>
      <c r="T23" s="782"/>
      <c r="U23" s="782"/>
      <c r="V23" s="782">
        <v>62757</v>
      </c>
      <c r="W23" s="782"/>
      <c r="X23" s="782"/>
      <c r="Y23" s="782"/>
      <c r="Z23" s="782"/>
      <c r="AA23" s="782">
        <v>1628</v>
      </c>
      <c r="AB23" s="782"/>
      <c r="AC23" s="782"/>
      <c r="AD23" s="782"/>
      <c r="AE23" s="783"/>
      <c r="AF23" s="784">
        <v>1153</v>
      </c>
      <c r="AG23" s="782"/>
      <c r="AH23" s="782"/>
      <c r="AI23" s="782"/>
      <c r="AJ23" s="785"/>
      <c r="AK23" s="786"/>
      <c r="AL23" s="787"/>
      <c r="AM23" s="787"/>
      <c r="AN23" s="787"/>
      <c r="AO23" s="787"/>
      <c r="AP23" s="782">
        <v>46166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19527</v>
      </c>
      <c r="R28" s="811"/>
      <c r="S28" s="811"/>
      <c r="T28" s="811"/>
      <c r="U28" s="811"/>
      <c r="V28" s="811">
        <v>19501</v>
      </c>
      <c r="W28" s="811"/>
      <c r="X28" s="811"/>
      <c r="Y28" s="811"/>
      <c r="Z28" s="811"/>
      <c r="AA28" s="811">
        <v>25</v>
      </c>
      <c r="AB28" s="811"/>
      <c r="AC28" s="811"/>
      <c r="AD28" s="811"/>
      <c r="AE28" s="812"/>
      <c r="AF28" s="813">
        <v>25</v>
      </c>
      <c r="AG28" s="811"/>
      <c r="AH28" s="811"/>
      <c r="AI28" s="811"/>
      <c r="AJ28" s="814"/>
      <c r="AK28" s="815">
        <v>1044</v>
      </c>
      <c r="AL28" s="806"/>
      <c r="AM28" s="806"/>
      <c r="AN28" s="806"/>
      <c r="AO28" s="806"/>
      <c r="AP28" s="806" t="s">
        <v>530</v>
      </c>
      <c r="AQ28" s="806"/>
      <c r="AR28" s="806"/>
      <c r="AS28" s="806"/>
      <c r="AT28" s="806"/>
      <c r="AU28" s="806" t="s">
        <v>530</v>
      </c>
      <c r="AV28" s="806"/>
      <c r="AW28" s="806"/>
      <c r="AX28" s="806"/>
      <c r="AY28" s="806"/>
      <c r="AZ28" s="807" t="s">
        <v>530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43</v>
      </c>
      <c r="R29" s="747"/>
      <c r="S29" s="747"/>
      <c r="T29" s="747"/>
      <c r="U29" s="747"/>
      <c r="V29" s="747">
        <v>43</v>
      </c>
      <c r="W29" s="747"/>
      <c r="X29" s="747"/>
      <c r="Y29" s="747"/>
      <c r="Z29" s="747"/>
      <c r="AA29" s="747" t="s">
        <v>530</v>
      </c>
      <c r="AB29" s="747"/>
      <c r="AC29" s="747"/>
      <c r="AD29" s="747"/>
      <c r="AE29" s="748"/>
      <c r="AF29" s="749" t="s">
        <v>112</v>
      </c>
      <c r="AG29" s="750"/>
      <c r="AH29" s="750"/>
      <c r="AI29" s="750"/>
      <c r="AJ29" s="751"/>
      <c r="AK29" s="818" t="s">
        <v>530</v>
      </c>
      <c r="AL29" s="819"/>
      <c r="AM29" s="819"/>
      <c r="AN29" s="819"/>
      <c r="AO29" s="819"/>
      <c r="AP29" s="819" t="s">
        <v>530</v>
      </c>
      <c r="AQ29" s="819"/>
      <c r="AR29" s="819"/>
      <c r="AS29" s="819"/>
      <c r="AT29" s="819"/>
      <c r="AU29" s="819" t="s">
        <v>530</v>
      </c>
      <c r="AV29" s="819"/>
      <c r="AW29" s="819"/>
      <c r="AX29" s="819"/>
      <c r="AY29" s="819"/>
      <c r="AZ29" s="820" t="s">
        <v>530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2791</v>
      </c>
      <c r="R30" s="747"/>
      <c r="S30" s="747"/>
      <c r="T30" s="747"/>
      <c r="U30" s="747"/>
      <c r="V30" s="747">
        <v>2789</v>
      </c>
      <c r="W30" s="747"/>
      <c r="X30" s="747"/>
      <c r="Y30" s="747"/>
      <c r="Z30" s="747"/>
      <c r="AA30" s="747">
        <v>2</v>
      </c>
      <c r="AB30" s="747"/>
      <c r="AC30" s="747"/>
      <c r="AD30" s="747"/>
      <c r="AE30" s="748"/>
      <c r="AF30" s="749">
        <v>2</v>
      </c>
      <c r="AG30" s="750"/>
      <c r="AH30" s="750"/>
      <c r="AI30" s="750"/>
      <c r="AJ30" s="751"/>
      <c r="AK30" s="818">
        <v>1454</v>
      </c>
      <c r="AL30" s="819"/>
      <c r="AM30" s="819"/>
      <c r="AN30" s="819"/>
      <c r="AO30" s="819"/>
      <c r="AP30" s="819" t="s">
        <v>530</v>
      </c>
      <c r="AQ30" s="819"/>
      <c r="AR30" s="819"/>
      <c r="AS30" s="819"/>
      <c r="AT30" s="819"/>
      <c r="AU30" s="819" t="s">
        <v>530</v>
      </c>
      <c r="AV30" s="819"/>
      <c r="AW30" s="819"/>
      <c r="AX30" s="819"/>
      <c r="AY30" s="819"/>
      <c r="AZ30" s="820" t="s">
        <v>530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4347</v>
      </c>
      <c r="R31" s="747"/>
      <c r="S31" s="747"/>
      <c r="T31" s="747"/>
      <c r="U31" s="747"/>
      <c r="V31" s="747">
        <v>3841</v>
      </c>
      <c r="W31" s="747"/>
      <c r="X31" s="747"/>
      <c r="Y31" s="747"/>
      <c r="Z31" s="747"/>
      <c r="AA31" s="747">
        <v>506</v>
      </c>
      <c r="AB31" s="747"/>
      <c r="AC31" s="747"/>
      <c r="AD31" s="747"/>
      <c r="AE31" s="748"/>
      <c r="AF31" s="749">
        <v>3225</v>
      </c>
      <c r="AG31" s="750"/>
      <c r="AH31" s="750"/>
      <c r="AI31" s="750"/>
      <c r="AJ31" s="751"/>
      <c r="AK31" s="818">
        <v>24</v>
      </c>
      <c r="AL31" s="819"/>
      <c r="AM31" s="819"/>
      <c r="AN31" s="819"/>
      <c r="AO31" s="819"/>
      <c r="AP31" s="819">
        <v>13793</v>
      </c>
      <c r="AQ31" s="819"/>
      <c r="AR31" s="819"/>
      <c r="AS31" s="819"/>
      <c r="AT31" s="819"/>
      <c r="AU31" s="819">
        <v>166</v>
      </c>
      <c r="AV31" s="819"/>
      <c r="AW31" s="819"/>
      <c r="AX31" s="819"/>
      <c r="AY31" s="819"/>
      <c r="AZ31" s="820" t="s">
        <v>530</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4448</v>
      </c>
      <c r="R32" s="747"/>
      <c r="S32" s="747"/>
      <c r="T32" s="747"/>
      <c r="U32" s="747"/>
      <c r="V32" s="747">
        <v>4084</v>
      </c>
      <c r="W32" s="747"/>
      <c r="X32" s="747"/>
      <c r="Y32" s="747"/>
      <c r="Z32" s="747"/>
      <c r="AA32" s="747">
        <v>363</v>
      </c>
      <c r="AB32" s="747"/>
      <c r="AC32" s="747"/>
      <c r="AD32" s="747"/>
      <c r="AE32" s="748"/>
      <c r="AF32" s="749">
        <v>304</v>
      </c>
      <c r="AG32" s="750"/>
      <c r="AH32" s="750"/>
      <c r="AI32" s="750"/>
      <c r="AJ32" s="751"/>
      <c r="AK32" s="818">
        <v>2615</v>
      </c>
      <c r="AL32" s="819"/>
      <c r="AM32" s="819"/>
      <c r="AN32" s="819"/>
      <c r="AO32" s="819"/>
      <c r="AP32" s="819">
        <v>40875</v>
      </c>
      <c r="AQ32" s="819"/>
      <c r="AR32" s="819"/>
      <c r="AS32" s="819"/>
      <c r="AT32" s="819"/>
      <c r="AU32" s="819">
        <v>31433</v>
      </c>
      <c r="AV32" s="819"/>
      <c r="AW32" s="819"/>
      <c r="AX32" s="819"/>
      <c r="AY32" s="819"/>
      <c r="AZ32" s="820" t="s">
        <v>530</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1087</v>
      </c>
      <c r="R33" s="747"/>
      <c r="S33" s="747"/>
      <c r="T33" s="747"/>
      <c r="U33" s="747"/>
      <c r="V33" s="747">
        <v>1032</v>
      </c>
      <c r="W33" s="747"/>
      <c r="X33" s="747"/>
      <c r="Y33" s="747"/>
      <c r="Z33" s="747"/>
      <c r="AA33" s="747">
        <v>54</v>
      </c>
      <c r="AB33" s="747"/>
      <c r="AC33" s="747"/>
      <c r="AD33" s="747"/>
      <c r="AE33" s="748"/>
      <c r="AF33" s="749">
        <v>72</v>
      </c>
      <c r="AG33" s="750"/>
      <c r="AH33" s="750"/>
      <c r="AI33" s="750"/>
      <c r="AJ33" s="751"/>
      <c r="AK33" s="818">
        <v>606</v>
      </c>
      <c r="AL33" s="819"/>
      <c r="AM33" s="819"/>
      <c r="AN33" s="819"/>
      <c r="AO33" s="819"/>
      <c r="AP33" s="819">
        <v>5758</v>
      </c>
      <c r="AQ33" s="819"/>
      <c r="AR33" s="819"/>
      <c r="AS33" s="819"/>
      <c r="AT33" s="819"/>
      <c r="AU33" s="819">
        <v>5090</v>
      </c>
      <c r="AV33" s="819"/>
      <c r="AW33" s="819"/>
      <c r="AX33" s="819"/>
      <c r="AY33" s="819"/>
      <c r="AZ33" s="820" t="s">
        <v>530</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3628</v>
      </c>
      <c r="AG63" s="830"/>
      <c r="AH63" s="830"/>
      <c r="AI63" s="830"/>
      <c r="AJ63" s="831"/>
      <c r="AK63" s="832"/>
      <c r="AL63" s="827"/>
      <c r="AM63" s="827"/>
      <c r="AN63" s="827"/>
      <c r="AO63" s="827"/>
      <c r="AP63" s="830">
        <v>60426</v>
      </c>
      <c r="AQ63" s="830"/>
      <c r="AR63" s="830"/>
      <c r="AS63" s="830"/>
      <c r="AT63" s="830"/>
      <c r="AU63" s="830">
        <v>36688</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420</v>
      </c>
      <c r="R68" s="854"/>
      <c r="S68" s="854"/>
      <c r="T68" s="854"/>
      <c r="U68" s="854"/>
      <c r="V68" s="854">
        <v>405</v>
      </c>
      <c r="W68" s="854"/>
      <c r="X68" s="854"/>
      <c r="Y68" s="854"/>
      <c r="Z68" s="854"/>
      <c r="AA68" s="854">
        <v>14</v>
      </c>
      <c r="AB68" s="854"/>
      <c r="AC68" s="854"/>
      <c r="AD68" s="854"/>
      <c r="AE68" s="854"/>
      <c r="AF68" s="854">
        <v>14</v>
      </c>
      <c r="AG68" s="854"/>
      <c r="AH68" s="854"/>
      <c r="AI68" s="854"/>
      <c r="AJ68" s="854"/>
      <c r="AK68" s="854">
        <v>82</v>
      </c>
      <c r="AL68" s="854"/>
      <c r="AM68" s="854"/>
      <c r="AN68" s="854"/>
      <c r="AO68" s="854"/>
      <c r="AP68" s="854" t="s">
        <v>530</v>
      </c>
      <c r="AQ68" s="854"/>
      <c r="AR68" s="854"/>
      <c r="AS68" s="854"/>
      <c r="AT68" s="854"/>
      <c r="AU68" s="854" t="s">
        <v>530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6565</v>
      </c>
      <c r="R69" s="819"/>
      <c r="S69" s="819"/>
      <c r="T69" s="819"/>
      <c r="U69" s="819"/>
      <c r="V69" s="819">
        <v>6261</v>
      </c>
      <c r="W69" s="819"/>
      <c r="X69" s="819"/>
      <c r="Y69" s="819"/>
      <c r="Z69" s="819"/>
      <c r="AA69" s="819">
        <v>304</v>
      </c>
      <c r="AB69" s="819"/>
      <c r="AC69" s="819"/>
      <c r="AD69" s="819"/>
      <c r="AE69" s="819"/>
      <c r="AF69" s="819">
        <v>304</v>
      </c>
      <c r="AG69" s="819"/>
      <c r="AH69" s="819"/>
      <c r="AI69" s="819"/>
      <c r="AJ69" s="819"/>
      <c r="AK69" s="819">
        <v>16</v>
      </c>
      <c r="AL69" s="819"/>
      <c r="AM69" s="819"/>
      <c r="AN69" s="819"/>
      <c r="AO69" s="819"/>
      <c r="AP69" s="819" t="s">
        <v>530</v>
      </c>
      <c r="AQ69" s="819"/>
      <c r="AR69" s="819"/>
      <c r="AS69" s="819"/>
      <c r="AT69" s="819"/>
      <c r="AU69" s="819" t="s">
        <v>530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66</v>
      </c>
      <c r="R70" s="819"/>
      <c r="S70" s="819"/>
      <c r="T70" s="819"/>
      <c r="U70" s="819"/>
      <c r="V70" s="819">
        <v>65</v>
      </c>
      <c r="W70" s="819"/>
      <c r="X70" s="819"/>
      <c r="Y70" s="819"/>
      <c r="Z70" s="819"/>
      <c r="AA70" s="819">
        <v>1</v>
      </c>
      <c r="AB70" s="819"/>
      <c r="AC70" s="819"/>
      <c r="AD70" s="819"/>
      <c r="AE70" s="819"/>
      <c r="AF70" s="819">
        <v>1</v>
      </c>
      <c r="AG70" s="819"/>
      <c r="AH70" s="819"/>
      <c r="AI70" s="819"/>
      <c r="AJ70" s="819"/>
      <c r="AK70" s="819" t="s">
        <v>530</v>
      </c>
      <c r="AL70" s="819"/>
      <c r="AM70" s="819"/>
      <c r="AN70" s="819"/>
      <c r="AO70" s="819"/>
      <c r="AP70" s="819" t="s">
        <v>530</v>
      </c>
      <c r="AQ70" s="819"/>
      <c r="AR70" s="819"/>
      <c r="AS70" s="819"/>
      <c r="AT70" s="819"/>
      <c r="AU70" s="819" t="s">
        <v>530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7</v>
      </c>
      <c r="R71" s="819"/>
      <c r="S71" s="819"/>
      <c r="T71" s="819"/>
      <c r="U71" s="819"/>
      <c r="V71" s="819">
        <v>5</v>
      </c>
      <c r="W71" s="819"/>
      <c r="X71" s="819"/>
      <c r="Y71" s="819"/>
      <c r="Z71" s="819"/>
      <c r="AA71" s="819">
        <v>2</v>
      </c>
      <c r="AB71" s="819"/>
      <c r="AC71" s="819"/>
      <c r="AD71" s="819"/>
      <c r="AE71" s="819"/>
      <c r="AF71" s="819">
        <v>2</v>
      </c>
      <c r="AG71" s="819"/>
      <c r="AH71" s="819"/>
      <c r="AI71" s="819"/>
      <c r="AJ71" s="819"/>
      <c r="AK71" s="819" t="s">
        <v>530</v>
      </c>
      <c r="AL71" s="819"/>
      <c r="AM71" s="819"/>
      <c r="AN71" s="819"/>
      <c r="AO71" s="819"/>
      <c r="AP71" s="819" t="s">
        <v>530</v>
      </c>
      <c r="AQ71" s="819"/>
      <c r="AR71" s="819"/>
      <c r="AS71" s="819"/>
      <c r="AT71" s="819"/>
      <c r="AU71" s="819" t="s">
        <v>530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4</v>
      </c>
      <c r="R72" s="819"/>
      <c r="S72" s="819"/>
      <c r="T72" s="819"/>
      <c r="U72" s="819"/>
      <c r="V72" s="819">
        <v>2</v>
      </c>
      <c r="W72" s="819"/>
      <c r="X72" s="819"/>
      <c r="Y72" s="819"/>
      <c r="Z72" s="819"/>
      <c r="AA72" s="819">
        <v>3</v>
      </c>
      <c r="AB72" s="819"/>
      <c r="AC72" s="819"/>
      <c r="AD72" s="819"/>
      <c r="AE72" s="819"/>
      <c r="AF72" s="819">
        <v>3</v>
      </c>
      <c r="AG72" s="819"/>
      <c r="AH72" s="819"/>
      <c r="AI72" s="819"/>
      <c r="AJ72" s="819"/>
      <c r="AK72" s="819" t="s">
        <v>530</v>
      </c>
      <c r="AL72" s="819"/>
      <c r="AM72" s="819"/>
      <c r="AN72" s="819"/>
      <c r="AO72" s="819"/>
      <c r="AP72" s="819" t="s">
        <v>530</v>
      </c>
      <c r="AQ72" s="819"/>
      <c r="AR72" s="819"/>
      <c r="AS72" s="819"/>
      <c r="AT72" s="819"/>
      <c r="AU72" s="819" t="s">
        <v>530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907</v>
      </c>
      <c r="R73" s="819"/>
      <c r="S73" s="819"/>
      <c r="T73" s="819"/>
      <c r="U73" s="819"/>
      <c r="V73" s="819">
        <v>907</v>
      </c>
      <c r="W73" s="819"/>
      <c r="X73" s="819"/>
      <c r="Y73" s="819"/>
      <c r="Z73" s="819"/>
      <c r="AA73" s="819">
        <v>0</v>
      </c>
      <c r="AB73" s="819"/>
      <c r="AC73" s="819"/>
      <c r="AD73" s="819"/>
      <c r="AE73" s="819"/>
      <c r="AF73" s="819">
        <v>0</v>
      </c>
      <c r="AG73" s="819"/>
      <c r="AH73" s="819"/>
      <c r="AI73" s="819"/>
      <c r="AJ73" s="819"/>
      <c r="AK73" s="819" t="s">
        <v>475</v>
      </c>
      <c r="AL73" s="819"/>
      <c r="AM73" s="819"/>
      <c r="AN73" s="819"/>
      <c r="AO73" s="819"/>
      <c r="AP73" s="819">
        <v>1903</v>
      </c>
      <c r="AQ73" s="819"/>
      <c r="AR73" s="819"/>
      <c r="AS73" s="819"/>
      <c r="AT73" s="819"/>
      <c r="AU73" s="819">
        <v>85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64</v>
      </c>
      <c r="R74" s="819"/>
      <c r="S74" s="819"/>
      <c r="T74" s="819"/>
      <c r="U74" s="819"/>
      <c r="V74" s="819">
        <v>64</v>
      </c>
      <c r="W74" s="819"/>
      <c r="X74" s="819"/>
      <c r="Y74" s="819"/>
      <c r="Z74" s="819"/>
      <c r="AA74" s="819">
        <v>1</v>
      </c>
      <c r="AB74" s="819"/>
      <c r="AC74" s="819"/>
      <c r="AD74" s="819"/>
      <c r="AE74" s="819"/>
      <c r="AF74" s="819">
        <v>1</v>
      </c>
      <c r="AG74" s="819"/>
      <c r="AH74" s="819"/>
      <c r="AI74" s="819"/>
      <c r="AJ74" s="819"/>
      <c r="AK74" s="819" t="s">
        <v>530</v>
      </c>
      <c r="AL74" s="819"/>
      <c r="AM74" s="819"/>
      <c r="AN74" s="819"/>
      <c r="AO74" s="819"/>
      <c r="AP74" s="819" t="s">
        <v>475</v>
      </c>
      <c r="AQ74" s="819"/>
      <c r="AR74" s="819"/>
      <c r="AS74" s="819"/>
      <c r="AT74" s="819"/>
      <c r="AU74" s="819" t="s">
        <v>530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82</v>
      </c>
      <c r="R75" s="868"/>
      <c r="S75" s="868"/>
      <c r="T75" s="868"/>
      <c r="U75" s="818"/>
      <c r="V75" s="869">
        <v>82</v>
      </c>
      <c r="W75" s="868"/>
      <c r="X75" s="868"/>
      <c r="Y75" s="868"/>
      <c r="Z75" s="818"/>
      <c r="AA75" s="869">
        <v>0</v>
      </c>
      <c r="AB75" s="868"/>
      <c r="AC75" s="868"/>
      <c r="AD75" s="868"/>
      <c r="AE75" s="818"/>
      <c r="AF75" s="869">
        <v>0</v>
      </c>
      <c r="AG75" s="868"/>
      <c r="AH75" s="868"/>
      <c r="AI75" s="868"/>
      <c r="AJ75" s="818"/>
      <c r="AK75" s="819" t="s">
        <v>530</v>
      </c>
      <c r="AL75" s="819"/>
      <c r="AM75" s="819"/>
      <c r="AN75" s="819"/>
      <c r="AO75" s="819"/>
      <c r="AP75" s="819" t="s">
        <v>475</v>
      </c>
      <c r="AQ75" s="819"/>
      <c r="AR75" s="819"/>
      <c r="AS75" s="819"/>
      <c r="AT75" s="819"/>
      <c r="AU75" s="819" t="s">
        <v>530</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543</v>
      </c>
      <c r="C76" s="862"/>
      <c r="D76" s="862"/>
      <c r="E76" s="862"/>
      <c r="F76" s="862"/>
      <c r="G76" s="862"/>
      <c r="H76" s="862"/>
      <c r="I76" s="862"/>
      <c r="J76" s="862"/>
      <c r="K76" s="862"/>
      <c r="L76" s="862"/>
      <c r="M76" s="862"/>
      <c r="N76" s="862"/>
      <c r="O76" s="862"/>
      <c r="P76" s="863"/>
      <c r="Q76" s="867">
        <v>15930</v>
      </c>
      <c r="R76" s="868"/>
      <c r="S76" s="868"/>
      <c r="T76" s="868"/>
      <c r="U76" s="818"/>
      <c r="V76" s="869">
        <v>15741</v>
      </c>
      <c r="W76" s="868"/>
      <c r="X76" s="868"/>
      <c r="Y76" s="868"/>
      <c r="Z76" s="818"/>
      <c r="AA76" s="869">
        <v>189</v>
      </c>
      <c r="AB76" s="868"/>
      <c r="AC76" s="868"/>
      <c r="AD76" s="868"/>
      <c r="AE76" s="818"/>
      <c r="AF76" s="869">
        <v>189</v>
      </c>
      <c r="AG76" s="868"/>
      <c r="AH76" s="868"/>
      <c r="AI76" s="868"/>
      <c r="AJ76" s="818"/>
      <c r="AK76" s="819" t="s">
        <v>530</v>
      </c>
      <c r="AL76" s="819"/>
      <c r="AM76" s="819"/>
      <c r="AN76" s="819"/>
      <c r="AO76" s="819"/>
      <c r="AP76" s="819" t="s">
        <v>475</v>
      </c>
      <c r="AQ76" s="819"/>
      <c r="AR76" s="819"/>
      <c r="AS76" s="819"/>
      <c r="AT76" s="819"/>
      <c r="AU76" s="819" t="s">
        <v>530</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549</v>
      </c>
      <c r="C77" s="862"/>
      <c r="D77" s="862"/>
      <c r="E77" s="862"/>
      <c r="F77" s="862"/>
      <c r="G77" s="862"/>
      <c r="H77" s="862"/>
      <c r="I77" s="862"/>
      <c r="J77" s="862"/>
      <c r="K77" s="862"/>
      <c r="L77" s="862"/>
      <c r="M77" s="862"/>
      <c r="N77" s="862"/>
      <c r="O77" s="862"/>
      <c r="P77" s="863"/>
      <c r="Q77" s="867">
        <v>300</v>
      </c>
      <c r="R77" s="868"/>
      <c r="S77" s="868"/>
      <c r="T77" s="868"/>
      <c r="U77" s="818"/>
      <c r="V77" s="869">
        <v>225</v>
      </c>
      <c r="W77" s="868"/>
      <c r="X77" s="868"/>
      <c r="Y77" s="868"/>
      <c r="Z77" s="818"/>
      <c r="AA77" s="869">
        <v>74</v>
      </c>
      <c r="AB77" s="868"/>
      <c r="AC77" s="868"/>
      <c r="AD77" s="868"/>
      <c r="AE77" s="818"/>
      <c r="AF77" s="869">
        <v>74</v>
      </c>
      <c r="AG77" s="868"/>
      <c r="AH77" s="868"/>
      <c r="AI77" s="868"/>
      <c r="AJ77" s="818"/>
      <c r="AK77" s="869" t="s">
        <v>475</v>
      </c>
      <c r="AL77" s="868"/>
      <c r="AM77" s="868"/>
      <c r="AN77" s="868"/>
      <c r="AO77" s="818"/>
      <c r="AP77" s="869" t="s">
        <v>475</v>
      </c>
      <c r="AQ77" s="868"/>
      <c r="AR77" s="868"/>
      <c r="AS77" s="868"/>
      <c r="AT77" s="818"/>
      <c r="AU77" s="869" t="s">
        <v>475</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550</v>
      </c>
      <c r="C78" s="862"/>
      <c r="D78" s="862"/>
      <c r="E78" s="862"/>
      <c r="F78" s="862"/>
      <c r="G78" s="862"/>
      <c r="H78" s="862"/>
      <c r="I78" s="862"/>
      <c r="J78" s="862"/>
      <c r="K78" s="862"/>
      <c r="L78" s="862"/>
      <c r="M78" s="862"/>
      <c r="N78" s="862"/>
      <c r="O78" s="862"/>
      <c r="P78" s="863"/>
      <c r="Q78" s="864">
        <v>63</v>
      </c>
      <c r="R78" s="819"/>
      <c r="S78" s="819"/>
      <c r="T78" s="819"/>
      <c r="U78" s="819"/>
      <c r="V78" s="819">
        <v>4</v>
      </c>
      <c r="W78" s="819"/>
      <c r="X78" s="819"/>
      <c r="Y78" s="819"/>
      <c r="Z78" s="819"/>
      <c r="AA78" s="819">
        <v>59</v>
      </c>
      <c r="AB78" s="819"/>
      <c r="AC78" s="819"/>
      <c r="AD78" s="819"/>
      <c r="AE78" s="819"/>
      <c r="AF78" s="819">
        <v>59</v>
      </c>
      <c r="AG78" s="819"/>
      <c r="AH78" s="819"/>
      <c r="AI78" s="819"/>
      <c r="AJ78" s="819"/>
      <c r="AK78" s="819">
        <v>63</v>
      </c>
      <c r="AL78" s="819"/>
      <c r="AM78" s="819"/>
      <c r="AN78" s="819"/>
      <c r="AO78" s="819"/>
      <c r="AP78" s="819" t="s">
        <v>530</v>
      </c>
      <c r="AQ78" s="819"/>
      <c r="AR78" s="819"/>
      <c r="AS78" s="819"/>
      <c r="AT78" s="819"/>
      <c r="AU78" s="819" t="s">
        <v>530</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544</v>
      </c>
      <c r="C79" s="862"/>
      <c r="D79" s="862"/>
      <c r="E79" s="862"/>
      <c r="F79" s="862"/>
      <c r="G79" s="862"/>
      <c r="H79" s="862"/>
      <c r="I79" s="862"/>
      <c r="J79" s="862"/>
      <c r="K79" s="862"/>
      <c r="L79" s="862"/>
      <c r="M79" s="862"/>
      <c r="N79" s="862"/>
      <c r="O79" s="862"/>
      <c r="P79" s="863"/>
      <c r="Q79" s="864">
        <v>169</v>
      </c>
      <c r="R79" s="819"/>
      <c r="S79" s="819"/>
      <c r="T79" s="819"/>
      <c r="U79" s="819"/>
      <c r="V79" s="819">
        <v>168</v>
      </c>
      <c r="W79" s="819"/>
      <c r="X79" s="819"/>
      <c r="Y79" s="819"/>
      <c r="Z79" s="819"/>
      <c r="AA79" s="819">
        <v>1</v>
      </c>
      <c r="AB79" s="819"/>
      <c r="AC79" s="819"/>
      <c r="AD79" s="819"/>
      <c r="AE79" s="819"/>
      <c r="AF79" s="819">
        <v>1</v>
      </c>
      <c r="AG79" s="819"/>
      <c r="AH79" s="819"/>
      <c r="AI79" s="819"/>
      <c r="AJ79" s="819"/>
      <c r="AK79" s="819">
        <v>1</v>
      </c>
      <c r="AL79" s="819"/>
      <c r="AM79" s="819"/>
      <c r="AN79" s="819"/>
      <c r="AO79" s="819"/>
      <c r="AP79" s="819" t="s">
        <v>530</v>
      </c>
      <c r="AQ79" s="819"/>
      <c r="AR79" s="819"/>
      <c r="AS79" s="819"/>
      <c r="AT79" s="819"/>
      <c r="AU79" s="819" t="s">
        <v>530</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545</v>
      </c>
      <c r="C80" s="862"/>
      <c r="D80" s="862"/>
      <c r="E80" s="862"/>
      <c r="F80" s="862"/>
      <c r="G80" s="862"/>
      <c r="H80" s="862"/>
      <c r="I80" s="862"/>
      <c r="J80" s="862"/>
      <c r="K80" s="862"/>
      <c r="L80" s="862"/>
      <c r="M80" s="862"/>
      <c r="N80" s="862"/>
      <c r="O80" s="862"/>
      <c r="P80" s="863"/>
      <c r="Q80" s="864">
        <v>199353</v>
      </c>
      <c r="R80" s="819"/>
      <c r="S80" s="819"/>
      <c r="T80" s="819"/>
      <c r="U80" s="819"/>
      <c r="V80" s="819">
        <v>190721</v>
      </c>
      <c r="W80" s="819"/>
      <c r="X80" s="819"/>
      <c r="Y80" s="819"/>
      <c r="Z80" s="819"/>
      <c r="AA80" s="819">
        <v>8632</v>
      </c>
      <c r="AB80" s="819"/>
      <c r="AC80" s="819"/>
      <c r="AD80" s="819"/>
      <c r="AE80" s="819"/>
      <c r="AF80" s="819">
        <v>8632</v>
      </c>
      <c r="AG80" s="819"/>
      <c r="AH80" s="819"/>
      <c r="AI80" s="819"/>
      <c r="AJ80" s="819"/>
      <c r="AK80" s="819">
        <v>1404</v>
      </c>
      <c r="AL80" s="819"/>
      <c r="AM80" s="819"/>
      <c r="AN80" s="819"/>
      <c r="AO80" s="819"/>
      <c r="AP80" s="819" t="s">
        <v>530</v>
      </c>
      <c r="AQ80" s="819"/>
      <c r="AR80" s="819"/>
      <c r="AS80" s="819"/>
      <c r="AT80" s="819"/>
      <c r="AU80" s="819" t="s">
        <v>530</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546</v>
      </c>
      <c r="C81" s="862"/>
      <c r="D81" s="862"/>
      <c r="E81" s="862"/>
      <c r="F81" s="862"/>
      <c r="G81" s="862"/>
      <c r="H81" s="862"/>
      <c r="I81" s="862"/>
      <c r="J81" s="862"/>
      <c r="K81" s="862"/>
      <c r="L81" s="862"/>
      <c r="M81" s="862"/>
      <c r="N81" s="862"/>
      <c r="O81" s="862"/>
      <c r="P81" s="863"/>
      <c r="Q81" s="864">
        <v>3</v>
      </c>
      <c r="R81" s="819"/>
      <c r="S81" s="819"/>
      <c r="T81" s="819"/>
      <c r="U81" s="819"/>
      <c r="V81" s="819">
        <v>3</v>
      </c>
      <c r="W81" s="819"/>
      <c r="X81" s="819"/>
      <c r="Y81" s="819"/>
      <c r="Z81" s="819"/>
      <c r="AA81" s="819" t="s">
        <v>530</v>
      </c>
      <c r="AB81" s="819"/>
      <c r="AC81" s="819"/>
      <c r="AD81" s="819"/>
      <c r="AE81" s="819"/>
      <c r="AF81" s="819" t="s">
        <v>530</v>
      </c>
      <c r="AG81" s="819"/>
      <c r="AH81" s="819"/>
      <c r="AI81" s="819"/>
      <c r="AJ81" s="819"/>
      <c r="AK81" s="819" t="s">
        <v>530</v>
      </c>
      <c r="AL81" s="819"/>
      <c r="AM81" s="819"/>
      <c r="AN81" s="819"/>
      <c r="AO81" s="819"/>
      <c r="AP81" s="819">
        <v>42</v>
      </c>
      <c r="AQ81" s="819"/>
      <c r="AR81" s="819"/>
      <c r="AS81" s="819"/>
      <c r="AT81" s="819"/>
      <c r="AU81" s="819">
        <v>13</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547</v>
      </c>
      <c r="C82" s="862"/>
      <c r="D82" s="862"/>
      <c r="E82" s="862"/>
      <c r="F82" s="862"/>
      <c r="G82" s="862"/>
      <c r="H82" s="862"/>
      <c r="I82" s="862"/>
      <c r="J82" s="862"/>
      <c r="K82" s="862"/>
      <c r="L82" s="862"/>
      <c r="M82" s="862"/>
      <c r="N82" s="862"/>
      <c r="O82" s="862"/>
      <c r="P82" s="863"/>
      <c r="Q82" s="864">
        <v>481</v>
      </c>
      <c r="R82" s="819"/>
      <c r="S82" s="819"/>
      <c r="T82" s="819"/>
      <c r="U82" s="819"/>
      <c r="V82" s="819">
        <v>459</v>
      </c>
      <c r="W82" s="819"/>
      <c r="X82" s="819"/>
      <c r="Y82" s="819"/>
      <c r="Z82" s="819"/>
      <c r="AA82" s="819">
        <v>22</v>
      </c>
      <c r="AB82" s="819"/>
      <c r="AC82" s="819"/>
      <c r="AD82" s="819"/>
      <c r="AE82" s="819"/>
      <c r="AF82" s="819">
        <v>477</v>
      </c>
      <c r="AG82" s="819"/>
      <c r="AH82" s="819"/>
      <c r="AI82" s="819"/>
      <c r="AJ82" s="819"/>
      <c r="AK82" s="819" t="s">
        <v>530</v>
      </c>
      <c r="AL82" s="819"/>
      <c r="AM82" s="819"/>
      <c r="AN82" s="819"/>
      <c r="AO82" s="819"/>
      <c r="AP82" s="819" t="s">
        <v>530</v>
      </c>
      <c r="AQ82" s="819"/>
      <c r="AR82" s="819"/>
      <c r="AS82" s="819"/>
      <c r="AT82" s="819"/>
      <c r="AU82" s="819" t="s">
        <v>530</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9757</v>
      </c>
      <c r="AG88" s="830"/>
      <c r="AH88" s="830"/>
      <c r="AI88" s="830"/>
      <c r="AJ88" s="830"/>
      <c r="AK88" s="827"/>
      <c r="AL88" s="827"/>
      <c r="AM88" s="827"/>
      <c r="AN88" s="827"/>
      <c r="AO88" s="827"/>
      <c r="AP88" s="830">
        <v>1945</v>
      </c>
      <c r="AQ88" s="830"/>
      <c r="AR88" s="830"/>
      <c r="AS88" s="830"/>
      <c r="AT88" s="830"/>
      <c r="AU88" s="830">
        <v>98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265</v>
      </c>
      <c r="CS102" s="838"/>
      <c r="CT102" s="838"/>
      <c r="CU102" s="838"/>
      <c r="CV102" s="881"/>
      <c r="CW102" s="880">
        <v>65</v>
      </c>
      <c r="CX102" s="838"/>
      <c r="CY102" s="838"/>
      <c r="CZ102" s="838"/>
      <c r="DA102" s="881"/>
      <c r="DB102" s="880" t="s">
        <v>551</v>
      </c>
      <c r="DC102" s="838"/>
      <c r="DD102" s="838"/>
      <c r="DE102" s="838"/>
      <c r="DF102" s="881"/>
      <c r="DG102" s="880">
        <v>4084</v>
      </c>
      <c r="DH102" s="838"/>
      <c r="DI102" s="838"/>
      <c r="DJ102" s="838"/>
      <c r="DK102" s="881"/>
      <c r="DL102" s="880" t="s">
        <v>551</v>
      </c>
      <c r="DM102" s="838"/>
      <c r="DN102" s="838"/>
      <c r="DO102" s="838"/>
      <c r="DP102" s="881"/>
      <c r="DQ102" s="880">
        <v>3593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286</v>
      </c>
      <c r="AG109" s="883"/>
      <c r="AH109" s="883"/>
      <c r="AI109" s="883"/>
      <c r="AJ109" s="884"/>
      <c r="AK109" s="882" t="s">
        <v>285</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286</v>
      </c>
      <c r="BW109" s="883"/>
      <c r="BX109" s="883"/>
      <c r="BY109" s="883"/>
      <c r="BZ109" s="884"/>
      <c r="CA109" s="882" t="s">
        <v>285</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286</v>
      </c>
      <c r="DM109" s="883"/>
      <c r="DN109" s="883"/>
      <c r="DO109" s="883"/>
      <c r="DP109" s="884"/>
      <c r="DQ109" s="882" t="s">
        <v>285</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5488783</v>
      </c>
      <c r="AB110" s="890"/>
      <c r="AC110" s="890"/>
      <c r="AD110" s="890"/>
      <c r="AE110" s="891"/>
      <c r="AF110" s="892">
        <v>5313051</v>
      </c>
      <c r="AG110" s="890"/>
      <c r="AH110" s="890"/>
      <c r="AI110" s="890"/>
      <c r="AJ110" s="891"/>
      <c r="AK110" s="892">
        <v>4960475</v>
      </c>
      <c r="AL110" s="890"/>
      <c r="AM110" s="890"/>
      <c r="AN110" s="890"/>
      <c r="AO110" s="891"/>
      <c r="AP110" s="893">
        <v>15.6</v>
      </c>
      <c r="AQ110" s="894"/>
      <c r="AR110" s="894"/>
      <c r="AS110" s="894"/>
      <c r="AT110" s="895"/>
      <c r="AU110" s="896" t="s">
        <v>60</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46659336</v>
      </c>
      <c r="BR110" s="927"/>
      <c r="BS110" s="927"/>
      <c r="BT110" s="927"/>
      <c r="BU110" s="927"/>
      <c r="BV110" s="927">
        <v>46718770</v>
      </c>
      <c r="BW110" s="927"/>
      <c r="BX110" s="927"/>
      <c r="BY110" s="927"/>
      <c r="BZ110" s="927"/>
      <c r="CA110" s="927">
        <v>46165640</v>
      </c>
      <c r="CB110" s="927"/>
      <c r="CC110" s="927"/>
      <c r="CD110" s="927"/>
      <c r="CE110" s="927"/>
      <c r="CF110" s="941">
        <v>145.19999999999999</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3361456</v>
      </c>
      <c r="DH110" s="927"/>
      <c r="DI110" s="927"/>
      <c r="DJ110" s="927"/>
      <c r="DK110" s="927"/>
      <c r="DL110" s="927">
        <v>3187184</v>
      </c>
      <c r="DM110" s="927"/>
      <c r="DN110" s="927"/>
      <c r="DO110" s="927"/>
      <c r="DP110" s="927"/>
      <c r="DQ110" s="927">
        <v>2966081</v>
      </c>
      <c r="DR110" s="927"/>
      <c r="DS110" s="927"/>
      <c r="DT110" s="927"/>
      <c r="DU110" s="927"/>
      <c r="DV110" s="928">
        <v>9.3000000000000007</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4393122</v>
      </c>
      <c r="BR111" s="920"/>
      <c r="BS111" s="920"/>
      <c r="BT111" s="920"/>
      <c r="BU111" s="920"/>
      <c r="BV111" s="920">
        <v>3569890</v>
      </c>
      <c r="BW111" s="920"/>
      <c r="BX111" s="920"/>
      <c r="BY111" s="920"/>
      <c r="BZ111" s="920"/>
      <c r="CA111" s="920">
        <v>3046756</v>
      </c>
      <c r="CB111" s="920"/>
      <c r="CC111" s="920"/>
      <c r="CD111" s="920"/>
      <c r="CE111" s="920"/>
      <c r="CF111" s="914">
        <v>9.6</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923007</v>
      </c>
      <c r="DH111" s="920"/>
      <c r="DI111" s="920"/>
      <c r="DJ111" s="920"/>
      <c r="DK111" s="920"/>
      <c r="DL111" s="920">
        <v>334635</v>
      </c>
      <c r="DM111" s="920"/>
      <c r="DN111" s="920"/>
      <c r="DO111" s="920"/>
      <c r="DP111" s="920"/>
      <c r="DQ111" s="920">
        <v>75986</v>
      </c>
      <c r="DR111" s="920"/>
      <c r="DS111" s="920"/>
      <c r="DT111" s="920"/>
      <c r="DU111" s="920"/>
      <c r="DV111" s="921">
        <v>0.2</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38864272</v>
      </c>
      <c r="BR112" s="920"/>
      <c r="BS112" s="920"/>
      <c r="BT112" s="920"/>
      <c r="BU112" s="920"/>
      <c r="BV112" s="920">
        <v>37037696</v>
      </c>
      <c r="BW112" s="920"/>
      <c r="BX112" s="920"/>
      <c r="BY112" s="920"/>
      <c r="BZ112" s="920"/>
      <c r="CA112" s="920">
        <v>36688459</v>
      </c>
      <c r="CB112" s="920"/>
      <c r="CC112" s="920"/>
      <c r="CD112" s="920"/>
      <c r="CE112" s="920"/>
      <c r="CF112" s="914">
        <v>115.4</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2606835</v>
      </c>
      <c r="AB113" s="934"/>
      <c r="AC113" s="934"/>
      <c r="AD113" s="934"/>
      <c r="AE113" s="935"/>
      <c r="AF113" s="936">
        <v>2600213</v>
      </c>
      <c r="AG113" s="934"/>
      <c r="AH113" s="934"/>
      <c r="AI113" s="934"/>
      <c r="AJ113" s="935"/>
      <c r="AK113" s="936">
        <v>2628289</v>
      </c>
      <c r="AL113" s="934"/>
      <c r="AM113" s="934"/>
      <c r="AN113" s="934"/>
      <c r="AO113" s="935"/>
      <c r="AP113" s="937">
        <v>8.3000000000000007</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28679</v>
      </c>
      <c r="BR113" s="920"/>
      <c r="BS113" s="920"/>
      <c r="BT113" s="920"/>
      <c r="BU113" s="920"/>
      <c r="BV113" s="920">
        <v>65683</v>
      </c>
      <c r="BW113" s="920"/>
      <c r="BX113" s="920"/>
      <c r="BY113" s="920"/>
      <c r="BZ113" s="920"/>
      <c r="CA113" s="920">
        <v>98095</v>
      </c>
      <c r="CB113" s="920"/>
      <c r="CC113" s="920"/>
      <c r="CD113" s="920"/>
      <c r="CE113" s="920"/>
      <c r="CF113" s="914">
        <v>0.3</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108659</v>
      </c>
      <c r="DH113" s="959"/>
      <c r="DI113" s="959"/>
      <c r="DJ113" s="959"/>
      <c r="DK113" s="960"/>
      <c r="DL113" s="961">
        <v>48071</v>
      </c>
      <c r="DM113" s="959"/>
      <c r="DN113" s="959"/>
      <c r="DO113" s="959"/>
      <c r="DP113" s="960"/>
      <c r="DQ113" s="961">
        <v>4689</v>
      </c>
      <c r="DR113" s="959"/>
      <c r="DS113" s="959"/>
      <c r="DT113" s="959"/>
      <c r="DU113" s="960"/>
      <c r="DV113" s="962">
        <v>0</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8488</v>
      </c>
      <c r="AB114" s="959"/>
      <c r="AC114" s="959"/>
      <c r="AD114" s="959"/>
      <c r="AE114" s="960"/>
      <c r="AF114" s="961">
        <v>8487</v>
      </c>
      <c r="AG114" s="959"/>
      <c r="AH114" s="959"/>
      <c r="AI114" s="959"/>
      <c r="AJ114" s="960"/>
      <c r="AK114" s="961">
        <v>8489</v>
      </c>
      <c r="AL114" s="959"/>
      <c r="AM114" s="959"/>
      <c r="AN114" s="959"/>
      <c r="AO114" s="960"/>
      <c r="AP114" s="962">
        <v>0</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12340061</v>
      </c>
      <c r="BR114" s="920"/>
      <c r="BS114" s="920"/>
      <c r="BT114" s="920"/>
      <c r="BU114" s="920"/>
      <c r="BV114" s="920">
        <v>11965533</v>
      </c>
      <c r="BW114" s="920"/>
      <c r="BX114" s="920"/>
      <c r="BY114" s="920"/>
      <c r="BZ114" s="920"/>
      <c r="CA114" s="920">
        <v>10960112</v>
      </c>
      <c r="CB114" s="920"/>
      <c r="CC114" s="920"/>
      <c r="CD114" s="920"/>
      <c r="CE114" s="920"/>
      <c r="CF114" s="914">
        <v>34.5</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411233</v>
      </c>
      <c r="AB115" s="934"/>
      <c r="AC115" s="934"/>
      <c r="AD115" s="934"/>
      <c r="AE115" s="935"/>
      <c r="AF115" s="936">
        <v>390349</v>
      </c>
      <c r="AG115" s="934"/>
      <c r="AH115" s="934"/>
      <c r="AI115" s="934"/>
      <c r="AJ115" s="935"/>
      <c r="AK115" s="936">
        <v>509589</v>
      </c>
      <c r="AL115" s="934"/>
      <c r="AM115" s="934"/>
      <c r="AN115" s="934"/>
      <c r="AO115" s="935"/>
      <c r="AP115" s="937">
        <v>1.6</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v>4714344</v>
      </c>
      <c r="BR115" s="920"/>
      <c r="BS115" s="920"/>
      <c r="BT115" s="920"/>
      <c r="BU115" s="920"/>
      <c r="BV115" s="920">
        <v>4123292</v>
      </c>
      <c r="BW115" s="920"/>
      <c r="BX115" s="920"/>
      <c r="BY115" s="920"/>
      <c r="BZ115" s="920"/>
      <c r="CA115" s="920">
        <v>3593096</v>
      </c>
      <c r="CB115" s="920"/>
      <c r="CC115" s="920"/>
      <c r="CD115" s="920"/>
      <c r="CE115" s="920"/>
      <c r="CF115" s="914">
        <v>11.3</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189</v>
      </c>
      <c r="AB116" s="959"/>
      <c r="AC116" s="959"/>
      <c r="AD116" s="959"/>
      <c r="AE116" s="960"/>
      <c r="AF116" s="961">
        <v>4</v>
      </c>
      <c r="AG116" s="959"/>
      <c r="AH116" s="959"/>
      <c r="AI116" s="959"/>
      <c r="AJ116" s="960"/>
      <c r="AK116" s="961">
        <v>137</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8515528</v>
      </c>
      <c r="AB117" s="966"/>
      <c r="AC117" s="966"/>
      <c r="AD117" s="966"/>
      <c r="AE117" s="967"/>
      <c r="AF117" s="965">
        <v>8312104</v>
      </c>
      <c r="AG117" s="966"/>
      <c r="AH117" s="966"/>
      <c r="AI117" s="966"/>
      <c r="AJ117" s="967"/>
      <c r="AK117" s="965">
        <v>8106979</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286</v>
      </c>
      <c r="AG118" s="883"/>
      <c r="AH118" s="883"/>
      <c r="AI118" s="883"/>
      <c r="AJ118" s="884"/>
      <c r="AK118" s="882" t="s">
        <v>285</v>
      </c>
      <c r="AL118" s="883"/>
      <c r="AM118" s="883"/>
      <c r="AN118" s="883"/>
      <c r="AO118" s="884"/>
      <c r="AP118" s="990" t="s">
        <v>401</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429</v>
      </c>
      <c r="BP118" s="994"/>
      <c r="BQ118" s="985">
        <v>106999814</v>
      </c>
      <c r="BR118" s="986"/>
      <c r="BS118" s="986"/>
      <c r="BT118" s="986"/>
      <c r="BU118" s="986"/>
      <c r="BV118" s="986">
        <v>103480864</v>
      </c>
      <c r="BW118" s="986"/>
      <c r="BX118" s="986"/>
      <c r="BY118" s="986"/>
      <c r="BZ118" s="986"/>
      <c r="CA118" s="986">
        <v>100552158</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208584</v>
      </c>
      <c r="AB119" s="890"/>
      <c r="AC119" s="890"/>
      <c r="AD119" s="890"/>
      <c r="AE119" s="891"/>
      <c r="AF119" s="892">
        <v>215075</v>
      </c>
      <c r="AG119" s="890"/>
      <c r="AH119" s="890"/>
      <c r="AI119" s="890"/>
      <c r="AJ119" s="891"/>
      <c r="AK119" s="892">
        <v>293043</v>
      </c>
      <c r="AL119" s="890"/>
      <c r="AM119" s="890"/>
      <c r="AN119" s="890"/>
      <c r="AO119" s="891"/>
      <c r="AP119" s="893">
        <v>0.9</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14327421</v>
      </c>
      <c r="BR119" s="927"/>
      <c r="BS119" s="927"/>
      <c r="BT119" s="927"/>
      <c r="BU119" s="927"/>
      <c r="BV119" s="927">
        <v>14653139</v>
      </c>
      <c r="BW119" s="927"/>
      <c r="BX119" s="927"/>
      <c r="BY119" s="927"/>
      <c r="BZ119" s="927"/>
      <c r="CA119" s="927">
        <v>12387831</v>
      </c>
      <c r="CB119" s="927"/>
      <c r="CC119" s="927"/>
      <c r="CD119" s="927"/>
      <c r="CE119" s="927"/>
      <c r="CF119" s="941">
        <v>39</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73127</v>
      </c>
      <c r="AB120" s="959"/>
      <c r="AC120" s="959"/>
      <c r="AD120" s="959"/>
      <c r="AE120" s="960"/>
      <c r="AF120" s="961">
        <v>70710</v>
      </c>
      <c r="AG120" s="959"/>
      <c r="AH120" s="959"/>
      <c r="AI120" s="959"/>
      <c r="AJ120" s="960"/>
      <c r="AK120" s="961">
        <v>133601</v>
      </c>
      <c r="AL120" s="959"/>
      <c r="AM120" s="959"/>
      <c r="AN120" s="959"/>
      <c r="AO120" s="960"/>
      <c r="AP120" s="962">
        <v>0.4</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19537244</v>
      </c>
      <c r="BR120" s="920"/>
      <c r="BS120" s="920"/>
      <c r="BT120" s="920"/>
      <c r="BU120" s="920"/>
      <c r="BV120" s="920">
        <v>19313580</v>
      </c>
      <c r="BW120" s="920"/>
      <c r="BX120" s="920"/>
      <c r="BY120" s="920"/>
      <c r="BZ120" s="920"/>
      <c r="CA120" s="920">
        <v>16379678</v>
      </c>
      <c r="CB120" s="920"/>
      <c r="CC120" s="920"/>
      <c r="CD120" s="920"/>
      <c r="CE120" s="920"/>
      <c r="CF120" s="914">
        <v>51.5</v>
      </c>
      <c r="CG120" s="915"/>
      <c r="CH120" s="915"/>
      <c r="CI120" s="915"/>
      <c r="CJ120" s="915"/>
      <c r="CK120" s="1013" t="s">
        <v>435</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33139179</v>
      </c>
      <c r="DH120" s="927"/>
      <c r="DI120" s="927"/>
      <c r="DJ120" s="927"/>
      <c r="DK120" s="927"/>
      <c r="DL120" s="927">
        <v>31483940</v>
      </c>
      <c r="DM120" s="927"/>
      <c r="DN120" s="927"/>
      <c r="DO120" s="927"/>
      <c r="DP120" s="927"/>
      <c r="DQ120" s="927">
        <v>31433094</v>
      </c>
      <c r="DR120" s="927"/>
      <c r="DS120" s="927"/>
      <c r="DT120" s="927"/>
      <c r="DU120" s="927"/>
      <c r="DV120" s="928">
        <v>98.9</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93856</v>
      </c>
      <c r="AB121" s="959"/>
      <c r="AC121" s="959"/>
      <c r="AD121" s="959"/>
      <c r="AE121" s="960"/>
      <c r="AF121" s="961">
        <v>74996</v>
      </c>
      <c r="AG121" s="959"/>
      <c r="AH121" s="959"/>
      <c r="AI121" s="959"/>
      <c r="AJ121" s="960"/>
      <c r="AK121" s="961">
        <v>56421</v>
      </c>
      <c r="AL121" s="959"/>
      <c r="AM121" s="959"/>
      <c r="AN121" s="959"/>
      <c r="AO121" s="960"/>
      <c r="AP121" s="962">
        <v>0.2</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62836595</v>
      </c>
      <c r="BR121" s="986"/>
      <c r="BS121" s="986"/>
      <c r="BT121" s="986"/>
      <c r="BU121" s="986"/>
      <c r="BV121" s="986">
        <v>64643661</v>
      </c>
      <c r="BW121" s="986"/>
      <c r="BX121" s="986"/>
      <c r="BY121" s="986"/>
      <c r="BZ121" s="986"/>
      <c r="CA121" s="986">
        <v>64854895</v>
      </c>
      <c r="CB121" s="986"/>
      <c r="CC121" s="986"/>
      <c r="CD121" s="986"/>
      <c r="CE121" s="986"/>
      <c r="CF121" s="1024">
        <v>204</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5526054</v>
      </c>
      <c r="DH121" s="920"/>
      <c r="DI121" s="920"/>
      <c r="DJ121" s="920"/>
      <c r="DK121" s="920"/>
      <c r="DL121" s="920">
        <v>5377781</v>
      </c>
      <c r="DM121" s="920"/>
      <c r="DN121" s="920"/>
      <c r="DO121" s="920"/>
      <c r="DP121" s="920"/>
      <c r="DQ121" s="920">
        <v>5089848</v>
      </c>
      <c r="DR121" s="920"/>
      <c r="DS121" s="920"/>
      <c r="DT121" s="920"/>
      <c r="DU121" s="920"/>
      <c r="DV121" s="921">
        <v>16</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438</v>
      </c>
      <c r="BP122" s="994"/>
      <c r="BQ122" s="1034">
        <v>96701260</v>
      </c>
      <c r="BR122" s="1035"/>
      <c r="BS122" s="1035"/>
      <c r="BT122" s="1035"/>
      <c r="BU122" s="1035"/>
      <c r="BV122" s="1035">
        <v>98610380</v>
      </c>
      <c r="BW122" s="1035"/>
      <c r="BX122" s="1035"/>
      <c r="BY122" s="1035"/>
      <c r="BZ122" s="1035"/>
      <c r="CA122" s="1035">
        <v>93622404</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v>199039</v>
      </c>
      <c r="DH122" s="920"/>
      <c r="DI122" s="920"/>
      <c r="DJ122" s="920"/>
      <c r="DK122" s="920"/>
      <c r="DL122" s="920">
        <v>175975</v>
      </c>
      <c r="DM122" s="920"/>
      <c r="DN122" s="920"/>
      <c r="DO122" s="920"/>
      <c r="DP122" s="920"/>
      <c r="DQ122" s="920">
        <v>165517</v>
      </c>
      <c r="DR122" s="920"/>
      <c r="DS122" s="920"/>
      <c r="DT122" s="920"/>
      <c r="DU122" s="920"/>
      <c r="DV122" s="921">
        <v>0.5</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32.5</v>
      </c>
      <c r="BR123" s="1027"/>
      <c r="BS123" s="1027"/>
      <c r="BT123" s="1027"/>
      <c r="BU123" s="1027"/>
      <c r="BV123" s="1027">
        <v>15.2</v>
      </c>
      <c r="BW123" s="1027"/>
      <c r="BX123" s="1027"/>
      <c r="BY123" s="1027"/>
      <c r="BZ123" s="1027"/>
      <c r="CA123" s="1027">
        <v>21.7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v>4714344</v>
      </c>
      <c r="DH126" s="920"/>
      <c r="DI126" s="920"/>
      <c r="DJ126" s="920"/>
      <c r="DK126" s="920"/>
      <c r="DL126" s="920">
        <v>4123292</v>
      </c>
      <c r="DM126" s="920"/>
      <c r="DN126" s="920"/>
      <c r="DO126" s="920"/>
      <c r="DP126" s="920"/>
      <c r="DQ126" s="920">
        <v>3593096</v>
      </c>
      <c r="DR126" s="920"/>
      <c r="DS126" s="920"/>
      <c r="DT126" s="920"/>
      <c r="DU126" s="920"/>
      <c r="DV126" s="921">
        <v>11.3</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35666</v>
      </c>
      <c r="AB127" s="959"/>
      <c r="AC127" s="959"/>
      <c r="AD127" s="959"/>
      <c r="AE127" s="960"/>
      <c r="AF127" s="961">
        <v>29568</v>
      </c>
      <c r="AG127" s="959"/>
      <c r="AH127" s="959"/>
      <c r="AI127" s="959"/>
      <c r="AJ127" s="960"/>
      <c r="AK127" s="961">
        <v>26524</v>
      </c>
      <c r="AL127" s="959"/>
      <c r="AM127" s="959"/>
      <c r="AN127" s="959"/>
      <c r="AO127" s="960"/>
      <c r="AP127" s="962">
        <v>0.1</v>
      </c>
      <c r="AQ127" s="963"/>
      <c r="AR127" s="963"/>
      <c r="AS127" s="963"/>
      <c r="AT127" s="964"/>
      <c r="AU127" s="233"/>
      <c r="AV127" s="233"/>
      <c r="AW127" s="233"/>
      <c r="AX127" s="886" t="s">
        <v>449</v>
      </c>
      <c r="AY127" s="887"/>
      <c r="AZ127" s="887"/>
      <c r="BA127" s="887"/>
      <c r="BB127" s="887"/>
      <c r="BC127" s="887"/>
      <c r="BD127" s="887"/>
      <c r="BE127" s="888"/>
      <c r="BF127" s="1041" t="s">
        <v>112</v>
      </c>
      <c r="BG127" s="1042"/>
      <c r="BH127" s="1042"/>
      <c r="BI127" s="1042"/>
      <c r="BJ127" s="1042"/>
      <c r="BK127" s="1042"/>
      <c r="BL127" s="1051"/>
      <c r="BM127" s="1041">
        <v>11.54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1159801</v>
      </c>
      <c r="AB128" s="1090"/>
      <c r="AC128" s="1090"/>
      <c r="AD128" s="1090"/>
      <c r="AE128" s="1091"/>
      <c r="AF128" s="1092">
        <v>1175256</v>
      </c>
      <c r="AG128" s="1090"/>
      <c r="AH128" s="1090"/>
      <c r="AI128" s="1090"/>
      <c r="AJ128" s="1091"/>
      <c r="AK128" s="1092">
        <v>1124170</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112</v>
      </c>
      <c r="BG128" s="1067"/>
      <c r="BH128" s="1067"/>
      <c r="BI128" s="1067"/>
      <c r="BJ128" s="1067"/>
      <c r="BK128" s="1067"/>
      <c r="BL128" s="1068"/>
      <c r="BM128" s="1066">
        <v>16.54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36550533</v>
      </c>
      <c r="AB129" s="959"/>
      <c r="AC129" s="959"/>
      <c r="AD129" s="959"/>
      <c r="AE129" s="960"/>
      <c r="AF129" s="961">
        <v>36945522</v>
      </c>
      <c r="AG129" s="959"/>
      <c r="AH129" s="959"/>
      <c r="AI129" s="959"/>
      <c r="AJ129" s="960"/>
      <c r="AK129" s="961">
        <v>37065421</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6.4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4959781</v>
      </c>
      <c r="AB130" s="959"/>
      <c r="AC130" s="959"/>
      <c r="AD130" s="959"/>
      <c r="AE130" s="960"/>
      <c r="AF130" s="961">
        <v>5078332</v>
      </c>
      <c r="AG130" s="959"/>
      <c r="AH130" s="959"/>
      <c r="AI130" s="959"/>
      <c r="AJ130" s="960"/>
      <c r="AK130" s="961">
        <v>5276040</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21.7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31590752</v>
      </c>
      <c r="AB131" s="998"/>
      <c r="AC131" s="998"/>
      <c r="AD131" s="998"/>
      <c r="AE131" s="999"/>
      <c r="AF131" s="1000">
        <v>31867190</v>
      </c>
      <c r="AG131" s="998"/>
      <c r="AH131" s="998"/>
      <c r="AI131" s="998"/>
      <c r="AJ131" s="999"/>
      <c r="AK131" s="1000">
        <v>31789381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7.5843272109999997</v>
      </c>
      <c r="AB132" s="1104"/>
      <c r="AC132" s="1104"/>
      <c r="AD132" s="1104"/>
      <c r="AE132" s="1105"/>
      <c r="AF132" s="1106">
        <v>6.4596721580000001</v>
      </c>
      <c r="AG132" s="1104"/>
      <c r="AH132" s="1104"/>
      <c r="AI132" s="1104"/>
      <c r="AJ132" s="1105"/>
      <c r="AK132" s="1106">
        <v>5.3689909849999999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7.2</v>
      </c>
      <c r="AB133" s="1111"/>
      <c r="AC133" s="1111"/>
      <c r="AD133" s="1111"/>
      <c r="AE133" s="1112"/>
      <c r="AF133" s="1110">
        <v>6.5</v>
      </c>
      <c r="AG133" s="1111"/>
      <c r="AH133" s="1111"/>
      <c r="AI133" s="1111"/>
      <c r="AJ133" s="1112"/>
      <c r="AK133" s="1110">
        <v>6.4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3" zoomScaleNormal="85" zoomScaleSheetLayoutView="100" workbookViewId="0">
      <selection activeCell="AM29" sqref="AM29:AR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M29" sqref="AM29:AR2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0" workbookViewId="0">
      <selection activeCell="AM29" sqref="AM29:AR2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11904708</v>
      </c>
      <c r="L9" s="264">
        <v>59217</v>
      </c>
      <c r="M9" s="265">
        <v>57009</v>
      </c>
      <c r="N9" s="266">
        <v>3.9</v>
      </c>
    </row>
    <row r="10" spans="1:16">
      <c r="A10" s="248"/>
      <c r="B10" s="244"/>
      <c r="C10" s="244"/>
      <c r="D10" s="244"/>
      <c r="E10" s="244"/>
      <c r="F10" s="244"/>
      <c r="G10" s="1119" t="s">
        <v>471</v>
      </c>
      <c r="H10" s="1120"/>
      <c r="I10" s="1120"/>
      <c r="J10" s="1121"/>
      <c r="K10" s="267">
        <v>1003205</v>
      </c>
      <c r="L10" s="268">
        <v>4990</v>
      </c>
      <c r="M10" s="269">
        <v>3340</v>
      </c>
      <c r="N10" s="270">
        <v>49.4</v>
      </c>
    </row>
    <row r="11" spans="1:16" ht="13.5" customHeight="1">
      <c r="A11" s="248"/>
      <c r="B11" s="244"/>
      <c r="C11" s="244"/>
      <c r="D11" s="244"/>
      <c r="E11" s="244"/>
      <c r="F11" s="244"/>
      <c r="G11" s="1119" t="s">
        <v>472</v>
      </c>
      <c r="H11" s="1120"/>
      <c r="I11" s="1120"/>
      <c r="J11" s="1121"/>
      <c r="K11" s="267">
        <v>6556</v>
      </c>
      <c r="L11" s="268">
        <v>33</v>
      </c>
      <c r="M11" s="269">
        <v>1813</v>
      </c>
      <c r="N11" s="270">
        <v>-98.2</v>
      </c>
    </row>
    <row r="12" spans="1:16" ht="13.5" customHeight="1">
      <c r="A12" s="248"/>
      <c r="B12" s="244"/>
      <c r="C12" s="244"/>
      <c r="D12" s="244"/>
      <c r="E12" s="244"/>
      <c r="F12" s="244"/>
      <c r="G12" s="1119" t="s">
        <v>473</v>
      </c>
      <c r="H12" s="1120"/>
      <c r="I12" s="1120"/>
      <c r="J12" s="1121"/>
      <c r="K12" s="267">
        <v>111002</v>
      </c>
      <c r="L12" s="268">
        <v>552</v>
      </c>
      <c r="M12" s="269">
        <v>675</v>
      </c>
      <c r="N12" s="270">
        <v>-18.2</v>
      </c>
    </row>
    <row r="13" spans="1:16" ht="13.5" customHeight="1">
      <c r="A13" s="248"/>
      <c r="B13" s="244"/>
      <c r="C13" s="244"/>
      <c r="D13" s="244"/>
      <c r="E13" s="244"/>
      <c r="F13" s="244"/>
      <c r="G13" s="1119" t="s">
        <v>474</v>
      </c>
      <c r="H13" s="1120"/>
      <c r="I13" s="1120"/>
      <c r="J13" s="1121"/>
      <c r="K13" s="267" t="s">
        <v>475</v>
      </c>
      <c r="L13" s="268" t="s">
        <v>475</v>
      </c>
      <c r="M13" s="269">
        <v>17</v>
      </c>
      <c r="N13" s="270" t="s">
        <v>475</v>
      </c>
    </row>
    <row r="14" spans="1:16" ht="13.5" customHeight="1">
      <c r="A14" s="248"/>
      <c r="B14" s="244"/>
      <c r="C14" s="244"/>
      <c r="D14" s="244"/>
      <c r="E14" s="244"/>
      <c r="F14" s="244"/>
      <c r="G14" s="1119" t="s">
        <v>476</v>
      </c>
      <c r="H14" s="1120"/>
      <c r="I14" s="1120"/>
      <c r="J14" s="1121"/>
      <c r="K14" s="267">
        <v>310187</v>
      </c>
      <c r="L14" s="268">
        <v>1543</v>
      </c>
      <c r="M14" s="269">
        <v>2354</v>
      </c>
      <c r="N14" s="270">
        <v>-34.5</v>
      </c>
    </row>
    <row r="15" spans="1:16" ht="13.5" customHeight="1">
      <c r="A15" s="248"/>
      <c r="B15" s="244"/>
      <c r="C15" s="244"/>
      <c r="D15" s="244"/>
      <c r="E15" s="244"/>
      <c r="F15" s="244"/>
      <c r="G15" s="1119" t="s">
        <v>477</v>
      </c>
      <c r="H15" s="1120"/>
      <c r="I15" s="1120"/>
      <c r="J15" s="1121"/>
      <c r="K15" s="267">
        <v>280</v>
      </c>
      <c r="L15" s="268">
        <v>1</v>
      </c>
      <c r="M15" s="269">
        <v>1355</v>
      </c>
      <c r="N15" s="270">
        <v>-99.9</v>
      </c>
    </row>
    <row r="16" spans="1:16">
      <c r="A16" s="248"/>
      <c r="B16" s="244"/>
      <c r="C16" s="244"/>
      <c r="D16" s="244"/>
      <c r="E16" s="244"/>
      <c r="F16" s="244"/>
      <c r="G16" s="1122" t="s">
        <v>478</v>
      </c>
      <c r="H16" s="1123"/>
      <c r="I16" s="1123"/>
      <c r="J16" s="1124"/>
      <c r="K16" s="268">
        <v>-972959</v>
      </c>
      <c r="L16" s="268">
        <v>-4840</v>
      </c>
      <c r="M16" s="269">
        <v>-5590</v>
      </c>
      <c r="N16" s="270">
        <v>-13.4</v>
      </c>
    </row>
    <row r="17" spans="1:16">
      <c r="A17" s="248"/>
      <c r="B17" s="244"/>
      <c r="C17" s="244"/>
      <c r="D17" s="244"/>
      <c r="E17" s="244"/>
      <c r="F17" s="244"/>
      <c r="G17" s="1122" t="s">
        <v>169</v>
      </c>
      <c r="H17" s="1123"/>
      <c r="I17" s="1123"/>
      <c r="J17" s="1124"/>
      <c r="K17" s="268">
        <v>12362979</v>
      </c>
      <c r="L17" s="268">
        <v>61497</v>
      </c>
      <c r="M17" s="269">
        <v>60973</v>
      </c>
      <c r="N17" s="270">
        <v>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6.27</v>
      </c>
      <c r="L21" s="281">
        <v>6.07</v>
      </c>
      <c r="M21" s="282">
        <v>0.2</v>
      </c>
      <c r="N21" s="249"/>
      <c r="O21" s="283"/>
      <c r="P21" s="279"/>
    </row>
    <row r="22" spans="1:16" s="284" customFormat="1">
      <c r="A22" s="279"/>
      <c r="B22" s="249"/>
      <c r="C22" s="249"/>
      <c r="D22" s="249"/>
      <c r="E22" s="249"/>
      <c r="F22" s="249"/>
      <c r="G22" s="1114" t="s">
        <v>484</v>
      </c>
      <c r="H22" s="1115"/>
      <c r="I22" s="1115"/>
      <c r="J22" s="1116"/>
      <c r="K22" s="285">
        <v>101.6</v>
      </c>
      <c r="L22" s="286">
        <v>99.9</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4960475</v>
      </c>
      <c r="L32" s="294">
        <v>24675</v>
      </c>
      <c r="M32" s="295">
        <v>31696</v>
      </c>
      <c r="N32" s="296">
        <v>-22.2</v>
      </c>
    </row>
    <row r="33" spans="1:16" ht="13.5" customHeight="1">
      <c r="A33" s="248"/>
      <c r="B33" s="244"/>
      <c r="C33" s="244"/>
      <c r="D33" s="244"/>
      <c r="E33" s="244"/>
      <c r="F33" s="244"/>
      <c r="G33" s="1130" t="s">
        <v>488</v>
      </c>
      <c r="H33" s="1131"/>
      <c r="I33" s="1131"/>
      <c r="J33" s="1132"/>
      <c r="K33" s="294" t="s">
        <v>475</v>
      </c>
      <c r="L33" s="294" t="s">
        <v>475</v>
      </c>
      <c r="M33" s="295">
        <v>4</v>
      </c>
      <c r="N33" s="296" t="s">
        <v>475</v>
      </c>
    </row>
    <row r="34" spans="1:16" ht="27" customHeight="1">
      <c r="A34" s="248"/>
      <c r="B34" s="244"/>
      <c r="C34" s="244"/>
      <c r="D34" s="244"/>
      <c r="E34" s="244"/>
      <c r="F34" s="244"/>
      <c r="G34" s="1130" t="s">
        <v>489</v>
      </c>
      <c r="H34" s="1131"/>
      <c r="I34" s="1131"/>
      <c r="J34" s="1132"/>
      <c r="K34" s="294" t="s">
        <v>475</v>
      </c>
      <c r="L34" s="294" t="s">
        <v>475</v>
      </c>
      <c r="M34" s="295">
        <v>31</v>
      </c>
      <c r="N34" s="296" t="s">
        <v>475</v>
      </c>
    </row>
    <row r="35" spans="1:16" ht="27" customHeight="1">
      <c r="A35" s="248"/>
      <c r="B35" s="244"/>
      <c r="C35" s="244"/>
      <c r="D35" s="244"/>
      <c r="E35" s="244"/>
      <c r="F35" s="244"/>
      <c r="G35" s="1130" t="s">
        <v>490</v>
      </c>
      <c r="H35" s="1131"/>
      <c r="I35" s="1131"/>
      <c r="J35" s="1132"/>
      <c r="K35" s="294">
        <v>2628289</v>
      </c>
      <c r="L35" s="294">
        <v>13074</v>
      </c>
      <c r="M35" s="295">
        <v>8185</v>
      </c>
      <c r="N35" s="296">
        <v>59.7</v>
      </c>
    </row>
    <row r="36" spans="1:16" ht="27" customHeight="1">
      <c r="A36" s="248"/>
      <c r="B36" s="244"/>
      <c r="C36" s="244"/>
      <c r="D36" s="244"/>
      <c r="E36" s="244"/>
      <c r="F36" s="244"/>
      <c r="G36" s="1130" t="s">
        <v>491</v>
      </c>
      <c r="H36" s="1131"/>
      <c r="I36" s="1131"/>
      <c r="J36" s="1132"/>
      <c r="K36" s="294">
        <v>8489</v>
      </c>
      <c r="L36" s="294">
        <v>42</v>
      </c>
      <c r="M36" s="295">
        <v>857</v>
      </c>
      <c r="N36" s="296">
        <v>-95.1</v>
      </c>
    </row>
    <row r="37" spans="1:16" ht="13.5" customHeight="1">
      <c r="A37" s="248"/>
      <c r="B37" s="244"/>
      <c r="C37" s="244"/>
      <c r="D37" s="244"/>
      <c r="E37" s="244"/>
      <c r="F37" s="244"/>
      <c r="G37" s="1130" t="s">
        <v>492</v>
      </c>
      <c r="H37" s="1131"/>
      <c r="I37" s="1131"/>
      <c r="J37" s="1132"/>
      <c r="K37" s="294">
        <v>509589</v>
      </c>
      <c r="L37" s="294">
        <v>2535</v>
      </c>
      <c r="M37" s="295">
        <v>1599</v>
      </c>
      <c r="N37" s="296">
        <v>58.5</v>
      </c>
    </row>
    <row r="38" spans="1:16" ht="27" customHeight="1">
      <c r="A38" s="248"/>
      <c r="B38" s="244"/>
      <c r="C38" s="244"/>
      <c r="D38" s="244"/>
      <c r="E38" s="244"/>
      <c r="F38" s="244"/>
      <c r="G38" s="1133" t="s">
        <v>493</v>
      </c>
      <c r="H38" s="1134"/>
      <c r="I38" s="1134"/>
      <c r="J38" s="1135"/>
      <c r="K38" s="297">
        <v>137</v>
      </c>
      <c r="L38" s="297">
        <v>1</v>
      </c>
      <c r="M38" s="298">
        <v>2</v>
      </c>
      <c r="N38" s="299">
        <v>-50</v>
      </c>
      <c r="O38" s="293"/>
    </row>
    <row r="39" spans="1:16">
      <c r="A39" s="248"/>
      <c r="B39" s="244"/>
      <c r="C39" s="244"/>
      <c r="D39" s="244"/>
      <c r="E39" s="244"/>
      <c r="F39" s="244"/>
      <c r="G39" s="1133" t="s">
        <v>494</v>
      </c>
      <c r="H39" s="1134"/>
      <c r="I39" s="1134"/>
      <c r="J39" s="1135"/>
      <c r="K39" s="300">
        <v>-1124170</v>
      </c>
      <c r="L39" s="300">
        <v>-5592</v>
      </c>
      <c r="M39" s="301">
        <v>-7786</v>
      </c>
      <c r="N39" s="302">
        <v>-28.2</v>
      </c>
      <c r="O39" s="293"/>
    </row>
    <row r="40" spans="1:16" ht="27" customHeight="1">
      <c r="A40" s="248"/>
      <c r="B40" s="244"/>
      <c r="C40" s="244"/>
      <c r="D40" s="244"/>
      <c r="E40" s="244"/>
      <c r="F40" s="244"/>
      <c r="G40" s="1130" t="s">
        <v>495</v>
      </c>
      <c r="H40" s="1131"/>
      <c r="I40" s="1131"/>
      <c r="J40" s="1132"/>
      <c r="K40" s="300">
        <v>-5276040</v>
      </c>
      <c r="L40" s="300">
        <v>-26244</v>
      </c>
      <c r="M40" s="301">
        <v>-26731</v>
      </c>
      <c r="N40" s="302">
        <v>-1.8</v>
      </c>
      <c r="O40" s="293"/>
    </row>
    <row r="41" spans="1:16">
      <c r="A41" s="248"/>
      <c r="B41" s="244"/>
      <c r="C41" s="244"/>
      <c r="D41" s="244"/>
      <c r="E41" s="244"/>
      <c r="F41" s="244"/>
      <c r="G41" s="1136" t="s">
        <v>280</v>
      </c>
      <c r="H41" s="1137"/>
      <c r="I41" s="1137"/>
      <c r="J41" s="1138"/>
      <c r="K41" s="294">
        <v>1706769</v>
      </c>
      <c r="L41" s="300">
        <v>8490</v>
      </c>
      <c r="M41" s="301">
        <v>7858</v>
      </c>
      <c r="N41" s="302">
        <v>8</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7003963</v>
      </c>
      <c r="J51" s="320">
        <v>36064</v>
      </c>
      <c r="K51" s="321">
        <v>-14.2</v>
      </c>
      <c r="L51" s="322">
        <v>50804</v>
      </c>
      <c r="M51" s="323">
        <v>-1.4</v>
      </c>
      <c r="N51" s="324">
        <v>-12.8</v>
      </c>
    </row>
    <row r="52" spans="1:14">
      <c r="A52" s="248"/>
      <c r="B52" s="244"/>
      <c r="C52" s="244"/>
      <c r="D52" s="244"/>
      <c r="E52" s="244"/>
      <c r="F52" s="244"/>
      <c r="G52" s="325"/>
      <c r="H52" s="326" t="s">
        <v>506</v>
      </c>
      <c r="I52" s="327">
        <v>4485458</v>
      </c>
      <c r="J52" s="328">
        <v>23096</v>
      </c>
      <c r="K52" s="329">
        <v>-8.9</v>
      </c>
      <c r="L52" s="330">
        <v>30480</v>
      </c>
      <c r="M52" s="331">
        <v>-6.6</v>
      </c>
      <c r="N52" s="332">
        <v>-2.2999999999999998</v>
      </c>
    </row>
    <row r="53" spans="1:14">
      <c r="A53" s="248"/>
      <c r="B53" s="244"/>
      <c r="C53" s="244"/>
      <c r="D53" s="244"/>
      <c r="E53" s="244"/>
      <c r="F53" s="244"/>
      <c r="G53" s="310" t="s">
        <v>507</v>
      </c>
      <c r="H53" s="311"/>
      <c r="I53" s="319">
        <v>6219162</v>
      </c>
      <c r="J53" s="320">
        <v>31999</v>
      </c>
      <c r="K53" s="321">
        <v>-11.3</v>
      </c>
      <c r="L53" s="322">
        <v>38606</v>
      </c>
      <c r="M53" s="323">
        <v>-24</v>
      </c>
      <c r="N53" s="324">
        <v>12.7</v>
      </c>
    </row>
    <row r="54" spans="1:14">
      <c r="A54" s="248"/>
      <c r="B54" s="244"/>
      <c r="C54" s="244"/>
      <c r="D54" s="244"/>
      <c r="E54" s="244"/>
      <c r="F54" s="244"/>
      <c r="G54" s="325"/>
      <c r="H54" s="326" t="s">
        <v>506</v>
      </c>
      <c r="I54" s="327">
        <v>3785622</v>
      </c>
      <c r="J54" s="328">
        <v>19478</v>
      </c>
      <c r="K54" s="329">
        <v>-15.7</v>
      </c>
      <c r="L54" s="330">
        <v>22435</v>
      </c>
      <c r="M54" s="331">
        <v>-26.4</v>
      </c>
      <c r="N54" s="332">
        <v>10.7</v>
      </c>
    </row>
    <row r="55" spans="1:14">
      <c r="A55" s="248"/>
      <c r="B55" s="244"/>
      <c r="C55" s="244"/>
      <c r="D55" s="244"/>
      <c r="E55" s="244"/>
      <c r="F55" s="244"/>
      <c r="G55" s="310" t="s">
        <v>508</v>
      </c>
      <c r="H55" s="311"/>
      <c r="I55" s="319">
        <v>5847788</v>
      </c>
      <c r="J55" s="320">
        <v>29005</v>
      </c>
      <c r="K55" s="321">
        <v>-9.4</v>
      </c>
      <c r="L55" s="322">
        <v>39425</v>
      </c>
      <c r="M55" s="323">
        <v>2.1</v>
      </c>
      <c r="N55" s="324">
        <v>-11.5</v>
      </c>
    </row>
    <row r="56" spans="1:14">
      <c r="A56" s="248"/>
      <c r="B56" s="244"/>
      <c r="C56" s="244"/>
      <c r="D56" s="244"/>
      <c r="E56" s="244"/>
      <c r="F56" s="244"/>
      <c r="G56" s="325"/>
      <c r="H56" s="326" t="s">
        <v>506</v>
      </c>
      <c r="I56" s="327">
        <v>2738592</v>
      </c>
      <c r="J56" s="328">
        <v>13583</v>
      </c>
      <c r="K56" s="329">
        <v>-30.3</v>
      </c>
      <c r="L56" s="330">
        <v>22414</v>
      </c>
      <c r="M56" s="331">
        <v>-0.1</v>
      </c>
      <c r="N56" s="332">
        <v>-30.2</v>
      </c>
    </row>
    <row r="57" spans="1:14">
      <c r="A57" s="248"/>
      <c r="B57" s="244"/>
      <c r="C57" s="244"/>
      <c r="D57" s="244"/>
      <c r="E57" s="244"/>
      <c r="F57" s="244"/>
      <c r="G57" s="310" t="s">
        <v>509</v>
      </c>
      <c r="H57" s="311"/>
      <c r="I57" s="319">
        <v>5819430</v>
      </c>
      <c r="J57" s="320">
        <v>28885</v>
      </c>
      <c r="K57" s="321">
        <v>-0.4</v>
      </c>
      <c r="L57" s="322">
        <v>43141</v>
      </c>
      <c r="M57" s="323">
        <v>9.4</v>
      </c>
      <c r="N57" s="324">
        <v>-9.8000000000000007</v>
      </c>
    </row>
    <row r="58" spans="1:14">
      <c r="A58" s="248"/>
      <c r="B58" s="244"/>
      <c r="C58" s="244"/>
      <c r="D58" s="244"/>
      <c r="E58" s="244"/>
      <c r="F58" s="244"/>
      <c r="G58" s="325"/>
      <c r="H58" s="326" t="s">
        <v>506</v>
      </c>
      <c r="I58" s="327">
        <v>3043120</v>
      </c>
      <c r="J58" s="328">
        <v>15105</v>
      </c>
      <c r="K58" s="329">
        <v>11.2</v>
      </c>
      <c r="L58" s="330">
        <v>21887</v>
      </c>
      <c r="M58" s="331">
        <v>-2.4</v>
      </c>
      <c r="N58" s="332">
        <v>13.6</v>
      </c>
    </row>
    <row r="59" spans="1:14">
      <c r="A59" s="248"/>
      <c r="B59" s="244"/>
      <c r="C59" s="244"/>
      <c r="D59" s="244"/>
      <c r="E59" s="244"/>
      <c r="F59" s="244"/>
      <c r="G59" s="310" t="s">
        <v>510</v>
      </c>
      <c r="H59" s="311"/>
      <c r="I59" s="319">
        <v>9395743</v>
      </c>
      <c r="J59" s="320">
        <v>46737</v>
      </c>
      <c r="K59" s="321">
        <v>61.8</v>
      </c>
      <c r="L59" s="322">
        <v>45117</v>
      </c>
      <c r="M59" s="323">
        <v>4.5999999999999996</v>
      </c>
      <c r="N59" s="324">
        <v>57.2</v>
      </c>
    </row>
    <row r="60" spans="1:14">
      <c r="A60" s="248"/>
      <c r="B60" s="244"/>
      <c r="C60" s="244"/>
      <c r="D60" s="244"/>
      <c r="E60" s="244"/>
      <c r="F60" s="244"/>
      <c r="G60" s="325"/>
      <c r="H60" s="326" t="s">
        <v>506</v>
      </c>
      <c r="I60" s="333">
        <v>5901412</v>
      </c>
      <c r="J60" s="328">
        <v>29355</v>
      </c>
      <c r="K60" s="329">
        <v>94.3</v>
      </c>
      <c r="L60" s="330">
        <v>25589</v>
      </c>
      <c r="M60" s="331">
        <v>16.899999999999999</v>
      </c>
      <c r="N60" s="332">
        <v>77.400000000000006</v>
      </c>
    </row>
    <row r="61" spans="1:14">
      <c r="A61" s="248"/>
      <c r="B61" s="244"/>
      <c r="C61" s="244"/>
      <c r="D61" s="244"/>
      <c r="E61" s="244"/>
      <c r="F61" s="244"/>
      <c r="G61" s="310" t="s">
        <v>511</v>
      </c>
      <c r="H61" s="334"/>
      <c r="I61" s="335">
        <v>6857217</v>
      </c>
      <c r="J61" s="336">
        <v>34538</v>
      </c>
      <c r="K61" s="337">
        <v>5.3</v>
      </c>
      <c r="L61" s="338">
        <v>43419</v>
      </c>
      <c r="M61" s="339">
        <v>-1.9</v>
      </c>
      <c r="N61" s="324">
        <v>7.2</v>
      </c>
    </row>
    <row r="62" spans="1:14">
      <c r="A62" s="248"/>
      <c r="B62" s="244"/>
      <c r="C62" s="244"/>
      <c r="D62" s="244"/>
      <c r="E62" s="244"/>
      <c r="F62" s="244"/>
      <c r="G62" s="325"/>
      <c r="H62" s="326" t="s">
        <v>506</v>
      </c>
      <c r="I62" s="327">
        <v>3990841</v>
      </c>
      <c r="J62" s="328">
        <v>20123</v>
      </c>
      <c r="K62" s="329">
        <v>10.1</v>
      </c>
      <c r="L62" s="330">
        <v>24561</v>
      </c>
      <c r="M62" s="331">
        <v>-3.7</v>
      </c>
      <c r="N62" s="332">
        <v>13.8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AM29" sqref="AM29:AR2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11.13</v>
      </c>
      <c r="G47" s="12">
        <v>15.34</v>
      </c>
      <c r="H47" s="12">
        <v>22.16</v>
      </c>
      <c r="I47" s="12">
        <v>22.91</v>
      </c>
      <c r="J47" s="13">
        <v>20.71</v>
      </c>
    </row>
    <row r="48" spans="2:10" ht="57.75" customHeight="1">
      <c r="B48" s="14"/>
      <c r="C48" s="1141" t="s">
        <v>4</v>
      </c>
      <c r="D48" s="1141"/>
      <c r="E48" s="1142"/>
      <c r="F48" s="15">
        <v>6.28</v>
      </c>
      <c r="G48" s="16">
        <v>9.2100000000000009</v>
      </c>
      <c r="H48" s="16">
        <v>3.37</v>
      </c>
      <c r="I48" s="16">
        <v>4.97</v>
      </c>
      <c r="J48" s="17">
        <v>3.11</v>
      </c>
    </row>
    <row r="49" spans="2:10" ht="57.75" customHeight="1" thickBot="1">
      <c r="B49" s="18"/>
      <c r="C49" s="1143" t="s">
        <v>5</v>
      </c>
      <c r="D49" s="1143"/>
      <c r="E49" s="1144"/>
      <c r="F49" s="19">
        <v>2.09</v>
      </c>
      <c r="G49" s="20">
        <v>3.12</v>
      </c>
      <c r="H49" s="20" t="s">
        <v>518</v>
      </c>
      <c r="I49" s="20">
        <v>1.83</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AM29" sqref="AM29:AR2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520</v>
      </c>
      <c r="D34" s="1151"/>
      <c r="E34" s="1152"/>
      <c r="F34" s="32">
        <v>13.18</v>
      </c>
      <c r="G34" s="33">
        <v>13.42</v>
      </c>
      <c r="H34" s="33">
        <v>10.17</v>
      </c>
      <c r="I34" s="33">
        <v>10.119999999999999</v>
      </c>
      <c r="J34" s="34">
        <v>8.6999999999999993</v>
      </c>
      <c r="K34" s="22"/>
      <c r="L34" s="22"/>
      <c r="M34" s="22"/>
      <c r="N34" s="22"/>
      <c r="O34" s="22"/>
      <c r="P34" s="22"/>
    </row>
    <row r="35" spans="1:16" ht="39" customHeight="1">
      <c r="A35" s="22"/>
      <c r="B35" s="35"/>
      <c r="C35" s="1145" t="s">
        <v>521</v>
      </c>
      <c r="D35" s="1146"/>
      <c r="E35" s="1147"/>
      <c r="F35" s="36">
        <v>4.74</v>
      </c>
      <c r="G35" s="37">
        <v>7.56</v>
      </c>
      <c r="H35" s="37">
        <v>1.74</v>
      </c>
      <c r="I35" s="37">
        <v>3.34</v>
      </c>
      <c r="J35" s="38">
        <v>1.96</v>
      </c>
      <c r="K35" s="22"/>
      <c r="L35" s="22"/>
      <c r="M35" s="22"/>
      <c r="N35" s="22"/>
      <c r="O35" s="22"/>
      <c r="P35" s="22"/>
    </row>
    <row r="36" spans="1:16" ht="39" customHeight="1">
      <c r="A36" s="22"/>
      <c r="B36" s="35"/>
      <c r="C36" s="1145" t="s">
        <v>522</v>
      </c>
      <c r="D36" s="1146"/>
      <c r="E36" s="1147"/>
      <c r="F36" s="36">
        <v>1.46</v>
      </c>
      <c r="G36" s="37">
        <v>1.64</v>
      </c>
      <c r="H36" s="37">
        <v>1.62</v>
      </c>
      <c r="I36" s="37">
        <v>1.62</v>
      </c>
      <c r="J36" s="38">
        <v>1.1499999999999999</v>
      </c>
      <c r="K36" s="22"/>
      <c r="L36" s="22"/>
      <c r="M36" s="22"/>
      <c r="N36" s="22"/>
      <c r="O36" s="22"/>
      <c r="P36" s="22"/>
    </row>
    <row r="37" spans="1:16" ht="39" customHeight="1">
      <c r="A37" s="22"/>
      <c r="B37" s="35"/>
      <c r="C37" s="1145" t="s">
        <v>523</v>
      </c>
      <c r="D37" s="1146"/>
      <c r="E37" s="1147"/>
      <c r="F37" s="36" t="s">
        <v>475</v>
      </c>
      <c r="G37" s="37" t="s">
        <v>475</v>
      </c>
      <c r="H37" s="37">
        <v>0.71</v>
      </c>
      <c r="I37" s="37">
        <v>0.73</v>
      </c>
      <c r="J37" s="38">
        <v>0.81</v>
      </c>
      <c r="K37" s="22"/>
      <c r="L37" s="22"/>
      <c r="M37" s="22"/>
      <c r="N37" s="22"/>
      <c r="O37" s="22"/>
      <c r="P37" s="22"/>
    </row>
    <row r="38" spans="1:16" ht="39" customHeight="1">
      <c r="A38" s="22"/>
      <c r="B38" s="35"/>
      <c r="C38" s="1145" t="s">
        <v>524</v>
      </c>
      <c r="D38" s="1146"/>
      <c r="E38" s="1147"/>
      <c r="F38" s="36" t="s">
        <v>475</v>
      </c>
      <c r="G38" s="37" t="s">
        <v>475</v>
      </c>
      <c r="H38" s="37">
        <v>0.08</v>
      </c>
      <c r="I38" s="37">
        <v>0.11</v>
      </c>
      <c r="J38" s="38">
        <v>0.19</v>
      </c>
      <c r="K38" s="22"/>
      <c r="L38" s="22"/>
      <c r="M38" s="22"/>
      <c r="N38" s="22"/>
      <c r="O38" s="22"/>
      <c r="P38" s="22"/>
    </row>
    <row r="39" spans="1:16" ht="39" customHeight="1">
      <c r="A39" s="22"/>
      <c r="B39" s="35"/>
      <c r="C39" s="1145" t="s">
        <v>525</v>
      </c>
      <c r="D39" s="1146"/>
      <c r="E39" s="1147"/>
      <c r="F39" s="36">
        <v>1.1100000000000001</v>
      </c>
      <c r="G39" s="37">
        <v>1.91</v>
      </c>
      <c r="H39" s="37">
        <v>0.55000000000000004</v>
      </c>
      <c r="I39" s="37">
        <v>0.06</v>
      </c>
      <c r="J39" s="38">
        <v>0.06</v>
      </c>
      <c r="K39" s="22"/>
      <c r="L39" s="22"/>
      <c r="M39" s="22"/>
      <c r="N39" s="22"/>
      <c r="O39" s="22"/>
      <c r="P39" s="22"/>
    </row>
    <row r="40" spans="1:16" ht="39" customHeight="1">
      <c r="A40" s="22"/>
      <c r="B40" s="35"/>
      <c r="C40" s="1145" t="s">
        <v>526</v>
      </c>
      <c r="D40" s="1146"/>
      <c r="E40" s="1147"/>
      <c r="F40" s="36">
        <v>0.01</v>
      </c>
      <c r="G40" s="37">
        <v>0</v>
      </c>
      <c r="H40" s="37">
        <v>0</v>
      </c>
      <c r="I40" s="37">
        <v>0</v>
      </c>
      <c r="J40" s="38">
        <v>0</v>
      </c>
      <c r="K40" s="22"/>
      <c r="L40" s="22"/>
      <c r="M40" s="22"/>
      <c r="N40" s="22"/>
      <c r="O40" s="22"/>
      <c r="P40" s="22"/>
    </row>
    <row r="41" spans="1:16" ht="39" customHeight="1">
      <c r="A41" s="22"/>
      <c r="B41" s="35"/>
      <c r="C41" s="1145" t="s">
        <v>527</v>
      </c>
      <c r="D41" s="1146"/>
      <c r="E41" s="1147"/>
      <c r="F41" s="36">
        <v>0</v>
      </c>
      <c r="G41" s="37">
        <v>0</v>
      </c>
      <c r="H41" s="37">
        <v>0</v>
      </c>
      <c r="I41" s="37">
        <v>0</v>
      </c>
      <c r="J41" s="38">
        <v>0</v>
      </c>
      <c r="K41" s="22"/>
      <c r="L41" s="22"/>
      <c r="M41" s="22"/>
      <c r="N41" s="22"/>
      <c r="O41" s="22"/>
      <c r="P41" s="22"/>
    </row>
    <row r="42" spans="1:16" ht="39" customHeight="1">
      <c r="A42" s="22"/>
      <c r="B42" s="39"/>
      <c r="C42" s="1145" t="s">
        <v>528</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529</v>
      </c>
      <c r="D43" s="1149"/>
      <c r="E43" s="1150"/>
      <c r="F43" s="41">
        <v>7.0000000000000007E-2</v>
      </c>
      <c r="G43" s="42">
        <v>1.82</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0" zoomScale="57" zoomScaleNormal="57" zoomScaleSheetLayoutView="55" workbookViewId="0">
      <selection activeCell="AM29" sqref="AM29:AR2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10</v>
      </c>
      <c r="C45" s="1162"/>
      <c r="D45" s="58"/>
      <c r="E45" s="1167" t="s">
        <v>11</v>
      </c>
      <c r="F45" s="1167"/>
      <c r="G45" s="1167"/>
      <c r="H45" s="1167"/>
      <c r="I45" s="1167"/>
      <c r="J45" s="1168"/>
      <c r="K45" s="59">
        <v>5604</v>
      </c>
      <c r="L45" s="60">
        <v>5560</v>
      </c>
      <c r="M45" s="60">
        <v>5489</v>
      </c>
      <c r="N45" s="60">
        <v>5313</v>
      </c>
      <c r="O45" s="61">
        <v>4960</v>
      </c>
      <c r="P45" s="48"/>
      <c r="Q45" s="48"/>
      <c r="R45" s="48"/>
      <c r="S45" s="48"/>
      <c r="T45" s="48"/>
      <c r="U45" s="48"/>
    </row>
    <row r="46" spans="1:21" ht="30.75" customHeight="1">
      <c r="A46" s="48"/>
      <c r="B46" s="1163"/>
      <c r="C46" s="1164"/>
      <c r="D46" s="62"/>
      <c r="E46" s="1155" t="s">
        <v>12</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13</v>
      </c>
      <c r="F47" s="1155"/>
      <c r="G47" s="1155"/>
      <c r="H47" s="1155"/>
      <c r="I47" s="1155"/>
      <c r="J47" s="1156"/>
      <c r="K47" s="63">
        <v>5</v>
      </c>
      <c r="L47" s="64" t="s">
        <v>475</v>
      </c>
      <c r="M47" s="64" t="s">
        <v>475</v>
      </c>
      <c r="N47" s="64" t="s">
        <v>475</v>
      </c>
      <c r="O47" s="65" t="s">
        <v>475</v>
      </c>
      <c r="P47" s="48"/>
      <c r="Q47" s="48"/>
      <c r="R47" s="48"/>
      <c r="S47" s="48"/>
      <c r="T47" s="48"/>
      <c r="U47" s="48"/>
    </row>
    <row r="48" spans="1:21" ht="30.75" customHeight="1">
      <c r="A48" s="48"/>
      <c r="B48" s="1163"/>
      <c r="C48" s="1164"/>
      <c r="D48" s="62"/>
      <c r="E48" s="1155" t="s">
        <v>14</v>
      </c>
      <c r="F48" s="1155"/>
      <c r="G48" s="1155"/>
      <c r="H48" s="1155"/>
      <c r="I48" s="1155"/>
      <c r="J48" s="1156"/>
      <c r="K48" s="63">
        <v>2744</v>
      </c>
      <c r="L48" s="64">
        <v>1813</v>
      </c>
      <c r="M48" s="64">
        <v>2607</v>
      </c>
      <c r="N48" s="64">
        <v>2600</v>
      </c>
      <c r="O48" s="65">
        <v>2628</v>
      </c>
      <c r="P48" s="48"/>
      <c r="Q48" s="48"/>
      <c r="R48" s="48"/>
      <c r="S48" s="48"/>
      <c r="T48" s="48"/>
      <c r="U48" s="48"/>
    </row>
    <row r="49" spans="1:21" ht="30.75" customHeight="1">
      <c r="A49" s="48"/>
      <c r="B49" s="1163"/>
      <c r="C49" s="1164"/>
      <c r="D49" s="62"/>
      <c r="E49" s="1155" t="s">
        <v>15</v>
      </c>
      <c r="F49" s="1155"/>
      <c r="G49" s="1155"/>
      <c r="H49" s="1155"/>
      <c r="I49" s="1155"/>
      <c r="J49" s="1156"/>
      <c r="K49" s="63">
        <v>7</v>
      </c>
      <c r="L49" s="64">
        <v>8</v>
      </c>
      <c r="M49" s="64">
        <v>8</v>
      </c>
      <c r="N49" s="64">
        <v>8</v>
      </c>
      <c r="O49" s="65">
        <v>8</v>
      </c>
      <c r="P49" s="48"/>
      <c r="Q49" s="48"/>
      <c r="R49" s="48"/>
      <c r="S49" s="48"/>
      <c r="T49" s="48"/>
      <c r="U49" s="48"/>
    </row>
    <row r="50" spans="1:21" ht="30.75" customHeight="1">
      <c r="A50" s="48"/>
      <c r="B50" s="1163"/>
      <c r="C50" s="1164"/>
      <c r="D50" s="62"/>
      <c r="E50" s="1155" t="s">
        <v>16</v>
      </c>
      <c r="F50" s="1155"/>
      <c r="G50" s="1155"/>
      <c r="H50" s="1155"/>
      <c r="I50" s="1155"/>
      <c r="J50" s="1156"/>
      <c r="K50" s="63">
        <v>269</v>
      </c>
      <c r="L50" s="64">
        <v>457</v>
      </c>
      <c r="M50" s="64">
        <v>411</v>
      </c>
      <c r="N50" s="64">
        <v>390</v>
      </c>
      <c r="O50" s="65">
        <v>510</v>
      </c>
      <c r="P50" s="48"/>
      <c r="Q50" s="48"/>
      <c r="R50" s="48"/>
      <c r="S50" s="48"/>
      <c r="T50" s="48"/>
      <c r="U50" s="48"/>
    </row>
    <row r="51" spans="1:21" ht="30.75" customHeight="1">
      <c r="A51" s="48"/>
      <c r="B51" s="1165"/>
      <c r="C51" s="1166"/>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5983</v>
      </c>
      <c r="L52" s="64">
        <v>6038</v>
      </c>
      <c r="M52" s="64">
        <v>6120</v>
      </c>
      <c r="N52" s="64">
        <v>6252</v>
      </c>
      <c r="O52" s="65">
        <v>6400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2646</v>
      </c>
      <c r="L53" s="69">
        <v>1800</v>
      </c>
      <c r="M53" s="69">
        <v>2395</v>
      </c>
      <c r="N53" s="69">
        <v>2059</v>
      </c>
      <c r="O53" s="70">
        <v>1706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32" zoomScale="78" zoomScaleNormal="78" zoomScaleSheetLayoutView="100" workbookViewId="0">
      <selection activeCell="AM29" sqref="AM29:AR2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9" t="s">
        <v>23</v>
      </c>
      <c r="C41" s="1170"/>
      <c r="D41" s="81"/>
      <c r="E41" s="1175" t="s">
        <v>24</v>
      </c>
      <c r="F41" s="1175"/>
      <c r="G41" s="1175"/>
      <c r="H41" s="1176"/>
      <c r="I41" s="82">
        <v>46398</v>
      </c>
      <c r="J41" s="83">
        <v>46278</v>
      </c>
      <c r="K41" s="83">
        <v>46659</v>
      </c>
      <c r="L41" s="83">
        <v>46719</v>
      </c>
      <c r="M41" s="84">
        <v>46166</v>
      </c>
    </row>
    <row r="42" spans="2:13" ht="27.75" customHeight="1">
      <c r="B42" s="1171"/>
      <c r="C42" s="1172"/>
      <c r="D42" s="85"/>
      <c r="E42" s="1177" t="s">
        <v>25</v>
      </c>
      <c r="F42" s="1177"/>
      <c r="G42" s="1177"/>
      <c r="H42" s="1178"/>
      <c r="I42" s="86">
        <v>5654</v>
      </c>
      <c r="J42" s="87">
        <v>5110</v>
      </c>
      <c r="K42" s="87">
        <v>4393</v>
      </c>
      <c r="L42" s="87">
        <v>3570</v>
      </c>
      <c r="M42" s="88">
        <v>3047</v>
      </c>
    </row>
    <row r="43" spans="2:13" ht="27.75" customHeight="1">
      <c r="B43" s="1171"/>
      <c r="C43" s="1172"/>
      <c r="D43" s="85"/>
      <c r="E43" s="1177" t="s">
        <v>26</v>
      </c>
      <c r="F43" s="1177"/>
      <c r="G43" s="1177"/>
      <c r="H43" s="1178"/>
      <c r="I43" s="86">
        <v>40216</v>
      </c>
      <c r="J43" s="87">
        <v>35345</v>
      </c>
      <c r="K43" s="87">
        <v>38864</v>
      </c>
      <c r="L43" s="87">
        <v>37038</v>
      </c>
      <c r="M43" s="88">
        <v>36688</v>
      </c>
    </row>
    <row r="44" spans="2:13" ht="27.75" customHeight="1">
      <c r="B44" s="1171"/>
      <c r="C44" s="1172"/>
      <c r="D44" s="85"/>
      <c r="E44" s="1177" t="s">
        <v>27</v>
      </c>
      <c r="F44" s="1177"/>
      <c r="G44" s="1177"/>
      <c r="H44" s="1178"/>
      <c r="I44" s="86">
        <v>44</v>
      </c>
      <c r="J44" s="87">
        <v>36</v>
      </c>
      <c r="K44" s="87">
        <v>29</v>
      </c>
      <c r="L44" s="87">
        <v>66</v>
      </c>
      <c r="M44" s="88">
        <v>98</v>
      </c>
    </row>
    <row r="45" spans="2:13" ht="27.75" customHeight="1">
      <c r="B45" s="1171"/>
      <c r="C45" s="1172"/>
      <c r="D45" s="85"/>
      <c r="E45" s="1177" t="s">
        <v>28</v>
      </c>
      <c r="F45" s="1177"/>
      <c r="G45" s="1177"/>
      <c r="H45" s="1178"/>
      <c r="I45" s="86">
        <v>12412</v>
      </c>
      <c r="J45" s="87">
        <v>12389</v>
      </c>
      <c r="K45" s="87">
        <v>12340</v>
      </c>
      <c r="L45" s="87">
        <v>11966</v>
      </c>
      <c r="M45" s="88">
        <v>10960</v>
      </c>
    </row>
    <row r="46" spans="2:13" ht="27.75" customHeight="1">
      <c r="B46" s="1171"/>
      <c r="C46" s="1172"/>
      <c r="D46" s="85"/>
      <c r="E46" s="1177" t="s">
        <v>29</v>
      </c>
      <c r="F46" s="1177"/>
      <c r="G46" s="1177"/>
      <c r="H46" s="1178"/>
      <c r="I46" s="86">
        <v>6486</v>
      </c>
      <c r="J46" s="87">
        <v>6104</v>
      </c>
      <c r="K46" s="87">
        <v>4714</v>
      </c>
      <c r="L46" s="87">
        <v>4123</v>
      </c>
      <c r="M46" s="88">
        <v>3593</v>
      </c>
    </row>
    <row r="47" spans="2:13" ht="27.75" customHeight="1">
      <c r="B47" s="1171"/>
      <c r="C47" s="1172"/>
      <c r="D47" s="85"/>
      <c r="E47" s="1177" t="s">
        <v>30</v>
      </c>
      <c r="F47" s="1177"/>
      <c r="G47" s="1177"/>
      <c r="H47" s="1178"/>
      <c r="I47" s="86" t="s">
        <v>475</v>
      </c>
      <c r="J47" s="87" t="s">
        <v>475</v>
      </c>
      <c r="K47" s="87" t="s">
        <v>475</v>
      </c>
      <c r="L47" s="87" t="s">
        <v>475</v>
      </c>
      <c r="M47" s="88" t="s">
        <v>475</v>
      </c>
    </row>
    <row r="48" spans="2:13" ht="27.75" customHeight="1">
      <c r="B48" s="1173"/>
      <c r="C48" s="1174"/>
      <c r="D48" s="85"/>
      <c r="E48" s="1177" t="s">
        <v>31</v>
      </c>
      <c r="F48" s="1177"/>
      <c r="G48" s="1177"/>
      <c r="H48" s="1178"/>
      <c r="I48" s="86" t="s">
        <v>475</v>
      </c>
      <c r="J48" s="87" t="s">
        <v>475</v>
      </c>
      <c r="K48" s="87" t="s">
        <v>475</v>
      </c>
      <c r="L48" s="87" t="s">
        <v>475</v>
      </c>
      <c r="M48" s="88" t="s">
        <v>475</v>
      </c>
    </row>
    <row r="49" spans="2:13" ht="27.75" customHeight="1">
      <c r="B49" s="1179" t="s">
        <v>32</v>
      </c>
      <c r="C49" s="1180"/>
      <c r="D49" s="89"/>
      <c r="E49" s="1177" t="s">
        <v>33</v>
      </c>
      <c r="F49" s="1177"/>
      <c r="G49" s="1177"/>
      <c r="H49" s="1178"/>
      <c r="I49" s="86">
        <v>10405</v>
      </c>
      <c r="J49" s="87">
        <v>11499</v>
      </c>
      <c r="K49" s="87">
        <v>14327</v>
      </c>
      <c r="L49" s="87">
        <v>14653</v>
      </c>
      <c r="M49" s="88">
        <v>12388</v>
      </c>
    </row>
    <row r="50" spans="2:13" ht="27.75" customHeight="1">
      <c r="B50" s="1171"/>
      <c r="C50" s="1172"/>
      <c r="D50" s="85"/>
      <c r="E50" s="1177" t="s">
        <v>34</v>
      </c>
      <c r="F50" s="1177"/>
      <c r="G50" s="1177"/>
      <c r="H50" s="1178"/>
      <c r="I50" s="86">
        <v>17690</v>
      </c>
      <c r="J50" s="87">
        <v>20057</v>
      </c>
      <c r="K50" s="87">
        <v>19537</v>
      </c>
      <c r="L50" s="87">
        <v>19314</v>
      </c>
      <c r="M50" s="88">
        <v>16380</v>
      </c>
    </row>
    <row r="51" spans="2:13" ht="27.75" customHeight="1">
      <c r="B51" s="1173"/>
      <c r="C51" s="1174"/>
      <c r="D51" s="85"/>
      <c r="E51" s="1177" t="s">
        <v>35</v>
      </c>
      <c r="F51" s="1177"/>
      <c r="G51" s="1177"/>
      <c r="H51" s="1178"/>
      <c r="I51" s="86">
        <v>59310</v>
      </c>
      <c r="J51" s="87">
        <v>61200</v>
      </c>
      <c r="K51" s="87">
        <v>62837</v>
      </c>
      <c r="L51" s="87">
        <v>64644</v>
      </c>
      <c r="M51" s="88">
        <v>64855</v>
      </c>
    </row>
    <row r="52" spans="2:13" ht="27.75" customHeight="1" thickBot="1">
      <c r="B52" s="1181" t="s">
        <v>36</v>
      </c>
      <c r="C52" s="1182"/>
      <c r="D52" s="90"/>
      <c r="E52" s="1183" t="s">
        <v>37</v>
      </c>
      <c r="F52" s="1183"/>
      <c r="G52" s="1183"/>
      <c r="H52" s="1184"/>
      <c r="I52" s="91">
        <v>23805</v>
      </c>
      <c r="J52" s="92">
        <v>12507</v>
      </c>
      <c r="K52" s="92">
        <v>10299</v>
      </c>
      <c r="L52" s="92">
        <v>4870</v>
      </c>
      <c r="M52" s="93">
        <v>6930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36064</v>
      </c>
      <c r="E3" s="116"/>
      <c r="F3" s="117">
        <v>50804</v>
      </c>
      <c r="G3" s="118"/>
      <c r="H3" s="119"/>
    </row>
    <row r="4" spans="1:8">
      <c r="A4" s="120"/>
      <c r="B4" s="121"/>
      <c r="C4" s="122"/>
      <c r="D4" s="123">
        <v>23096</v>
      </c>
      <c r="E4" s="124"/>
      <c r="F4" s="125">
        <v>30480</v>
      </c>
      <c r="G4" s="126"/>
      <c r="H4" s="127"/>
    </row>
    <row r="5" spans="1:8">
      <c r="A5" s="108" t="s">
        <v>507</v>
      </c>
      <c r="B5" s="113"/>
      <c r="C5" s="114"/>
      <c r="D5" s="115">
        <v>31999</v>
      </c>
      <c r="E5" s="116"/>
      <c r="F5" s="117">
        <v>38606</v>
      </c>
      <c r="G5" s="118"/>
      <c r="H5" s="119"/>
    </row>
    <row r="6" spans="1:8">
      <c r="A6" s="120"/>
      <c r="B6" s="121"/>
      <c r="C6" s="122"/>
      <c r="D6" s="123">
        <v>19478</v>
      </c>
      <c r="E6" s="124"/>
      <c r="F6" s="125">
        <v>22435</v>
      </c>
      <c r="G6" s="126"/>
      <c r="H6" s="127"/>
    </row>
    <row r="7" spans="1:8">
      <c r="A7" s="108" t="s">
        <v>508</v>
      </c>
      <c r="B7" s="113"/>
      <c r="C7" s="114"/>
      <c r="D7" s="115">
        <v>29005</v>
      </c>
      <c r="E7" s="116"/>
      <c r="F7" s="117">
        <v>39425</v>
      </c>
      <c r="G7" s="118"/>
      <c r="H7" s="119"/>
    </row>
    <row r="8" spans="1:8">
      <c r="A8" s="120"/>
      <c r="B8" s="121"/>
      <c r="C8" s="122"/>
      <c r="D8" s="123">
        <v>13583</v>
      </c>
      <c r="E8" s="124"/>
      <c r="F8" s="125">
        <v>22414</v>
      </c>
      <c r="G8" s="126"/>
      <c r="H8" s="127"/>
    </row>
    <row r="9" spans="1:8">
      <c r="A9" s="108" t="s">
        <v>509</v>
      </c>
      <c r="B9" s="113"/>
      <c r="C9" s="114"/>
      <c r="D9" s="115">
        <v>28885</v>
      </c>
      <c r="E9" s="116"/>
      <c r="F9" s="117">
        <v>43141</v>
      </c>
      <c r="G9" s="118"/>
      <c r="H9" s="119"/>
    </row>
    <row r="10" spans="1:8">
      <c r="A10" s="120"/>
      <c r="B10" s="121"/>
      <c r="C10" s="122"/>
      <c r="D10" s="123">
        <v>15105</v>
      </c>
      <c r="E10" s="124"/>
      <c r="F10" s="125">
        <v>21887</v>
      </c>
      <c r="G10" s="126"/>
      <c r="H10" s="127"/>
    </row>
    <row r="11" spans="1:8">
      <c r="A11" s="108" t="s">
        <v>510</v>
      </c>
      <c r="B11" s="113"/>
      <c r="C11" s="114"/>
      <c r="D11" s="115">
        <v>46737</v>
      </c>
      <c r="E11" s="116"/>
      <c r="F11" s="117">
        <v>45117</v>
      </c>
      <c r="G11" s="118"/>
      <c r="H11" s="119"/>
    </row>
    <row r="12" spans="1:8">
      <c r="A12" s="120"/>
      <c r="B12" s="121"/>
      <c r="C12" s="128"/>
      <c r="D12" s="123">
        <v>29355</v>
      </c>
      <c r="E12" s="124"/>
      <c r="F12" s="125">
        <v>25589</v>
      </c>
      <c r="G12" s="126"/>
      <c r="H12" s="127"/>
    </row>
    <row r="13" spans="1:8">
      <c r="A13" s="108"/>
      <c r="B13" s="113"/>
      <c r="C13" s="129"/>
      <c r="D13" s="130">
        <v>34538</v>
      </c>
      <c r="E13" s="131"/>
      <c r="F13" s="132">
        <v>43419</v>
      </c>
      <c r="G13" s="133"/>
      <c r="H13" s="119"/>
    </row>
    <row r="14" spans="1:8">
      <c r="A14" s="120"/>
      <c r="B14" s="121"/>
      <c r="C14" s="122"/>
      <c r="D14" s="123">
        <v>20123</v>
      </c>
      <c r="E14" s="124"/>
      <c r="F14" s="125">
        <v>24561</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6.28</v>
      </c>
      <c r="C19" s="134">
        <f>ROUND(VALUE(SUBSTITUTE(実質収支比率等に係る経年分析!G$48,"▲","-")),2)</f>
        <v>9.2100000000000009</v>
      </c>
      <c r="D19" s="134">
        <f>ROUND(VALUE(SUBSTITUTE(実質収支比率等に係る経年分析!H$48,"▲","-")),2)</f>
        <v>3.37</v>
      </c>
      <c r="E19" s="134">
        <f>ROUND(VALUE(SUBSTITUTE(実質収支比率等に係る経年分析!I$48,"▲","-")),2)</f>
        <v>4.97</v>
      </c>
      <c r="F19" s="134">
        <f>ROUND(VALUE(SUBSTITUTE(実質収支比率等に係る経年分析!J$48,"▲","-")),2)</f>
        <v>3.11</v>
      </c>
    </row>
    <row r="20" spans="1:11">
      <c r="A20" s="134" t="s">
        <v>42</v>
      </c>
      <c r="B20" s="134">
        <f>ROUND(VALUE(SUBSTITUTE(実質収支比率等に係る経年分析!F$47,"▲","-")),2)</f>
        <v>11.13</v>
      </c>
      <c r="C20" s="134">
        <f>ROUND(VALUE(SUBSTITUTE(実質収支比率等に係る経年分析!G$47,"▲","-")),2)</f>
        <v>15.34</v>
      </c>
      <c r="D20" s="134">
        <f>ROUND(VALUE(SUBSTITUTE(実質収支比率等に係る経年分析!H$47,"▲","-")),2)</f>
        <v>22.16</v>
      </c>
      <c r="E20" s="134">
        <f>ROUND(VALUE(SUBSTITUTE(実質収支比率等に係る経年分析!I$47,"▲","-")),2)</f>
        <v>22.91</v>
      </c>
      <c r="F20" s="134">
        <f>ROUND(VALUE(SUBSTITUTE(実質収支比率等に係る経年分析!J$47,"▲","-")),2)</f>
        <v>20.71</v>
      </c>
    </row>
    <row r="21" spans="1:11">
      <c r="A21" s="134" t="s">
        <v>43</v>
      </c>
      <c r="B21" s="134">
        <f>IF(ISNUMBER(VALUE(SUBSTITUTE(実質収支比率等に係る経年分析!F$49,"▲","-"))),ROUND(VALUE(SUBSTITUTE(実質収支比率等に係る経年分析!F$49,"▲","-")),2),NA())</f>
        <v>2.09</v>
      </c>
      <c r="C21" s="134">
        <f>IF(ISNUMBER(VALUE(SUBSTITUTE(実質収支比率等に係る経年分析!G$49,"▲","-"))),ROUND(VALUE(SUBSTITUTE(実質収支比率等に係る経年分析!G$49,"▲","-")),2),NA())</f>
        <v>3.12</v>
      </c>
      <c r="D21" s="134">
        <f>IF(ISNUMBER(VALUE(SUBSTITUTE(実質収支比率等に係る経年分析!H$49,"▲","-"))),ROUND(VALUE(SUBSTITUTE(実質収支比率等に係る経年分析!H$49,"▲","-")),2),NA())</f>
        <v>-5.62</v>
      </c>
      <c r="E21" s="134">
        <f>IF(ISNUMBER(VALUE(SUBSTITUTE(実質収支比率等に係る経年分析!I$49,"▲","-"))),ROUND(VALUE(SUBSTITUTE(実質収支比率等に係る経年分析!I$49,"▲","-")),2),NA())</f>
        <v>1.83</v>
      </c>
      <c r="F21" s="134">
        <f>IF(ISNUMBER(VALUE(SUBSTITUTE(実質収支比率等に係る経年分析!J$49,"▲","-"))),ROUND(VALUE(SUBSTITUTE(実質収支比率等に係る経年分析!J$49,"▲","-")),2),NA())</f>
        <v>-5.58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1.82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1.1100000000000001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1.91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下水道事業会計(農集)</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下水道事業会計(公共)</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c r="A34" s="135" t="str">
        <f>IF(連結実質赤字比率に係る赤字・黒字の構成分析!C$36="",NA(),連結実質赤字比率に係る赤字・黒字の構成分析!C$36)</f>
        <v>土地取得事業特別会計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10.119999999999999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8.6999999999999993</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5983</v>
      </c>
      <c r="E42" s="136"/>
      <c r="F42" s="136"/>
      <c r="G42" s="136">
        <f>'実質公債費比率（分子）の構造'!L$52</f>
        <v>6038</v>
      </c>
      <c r="H42" s="136"/>
      <c r="I42" s="136"/>
      <c r="J42" s="136">
        <f>'実質公債費比率（分子）の構造'!M$52</f>
        <v>6120</v>
      </c>
      <c r="K42" s="136"/>
      <c r="L42" s="136"/>
      <c r="M42" s="136">
        <f>'実質公債費比率（分子）の構造'!N$52</f>
        <v>6252</v>
      </c>
      <c r="N42" s="136"/>
      <c r="O42" s="136"/>
      <c r="P42" s="136">
        <f>'実質公債費比率（分子）の構造'!O$52</f>
        <v>6400</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269</v>
      </c>
      <c r="C44" s="136"/>
      <c r="D44" s="136"/>
      <c r="E44" s="136">
        <f>'実質公債費比率（分子）の構造'!L$50</f>
        <v>457</v>
      </c>
      <c r="F44" s="136"/>
      <c r="G44" s="136"/>
      <c r="H44" s="136">
        <f>'実質公債費比率（分子）の構造'!M$50</f>
        <v>411</v>
      </c>
      <c r="I44" s="136"/>
      <c r="J44" s="136"/>
      <c r="K44" s="136">
        <f>'実質公債費比率（分子）の構造'!N$50</f>
        <v>390</v>
      </c>
      <c r="L44" s="136"/>
      <c r="M44" s="136"/>
      <c r="N44" s="136">
        <f>'実質公債費比率（分子）の構造'!O$50</f>
        <v>510</v>
      </c>
      <c r="O44" s="136"/>
      <c r="P44" s="136"/>
    </row>
    <row r="45" spans="1:16">
      <c r="A45" s="136" t="s">
        <v>53</v>
      </c>
      <c r="B45" s="136">
        <f>'実質公債費比率（分子）の構造'!K$49</f>
        <v>7</v>
      </c>
      <c r="C45" s="136"/>
      <c r="D45" s="136"/>
      <c r="E45" s="136">
        <f>'実質公債費比率（分子）の構造'!L$49</f>
        <v>8</v>
      </c>
      <c r="F45" s="136"/>
      <c r="G45" s="136"/>
      <c r="H45" s="136">
        <f>'実質公債費比率（分子）の構造'!M$49</f>
        <v>8</v>
      </c>
      <c r="I45" s="136"/>
      <c r="J45" s="136"/>
      <c r="K45" s="136">
        <f>'実質公債費比率（分子）の構造'!N$49</f>
        <v>8</v>
      </c>
      <c r="L45" s="136"/>
      <c r="M45" s="136"/>
      <c r="N45" s="136">
        <f>'実質公債費比率（分子）の構造'!O$49</f>
        <v>8</v>
      </c>
      <c r="O45" s="136"/>
      <c r="P45" s="136"/>
    </row>
    <row r="46" spans="1:16">
      <c r="A46" s="136" t="s">
        <v>54</v>
      </c>
      <c r="B46" s="136">
        <f>'実質公債費比率（分子）の構造'!K$48</f>
        <v>2744</v>
      </c>
      <c r="C46" s="136"/>
      <c r="D46" s="136"/>
      <c r="E46" s="136">
        <f>'実質公債費比率（分子）の構造'!L$48</f>
        <v>1813</v>
      </c>
      <c r="F46" s="136"/>
      <c r="G46" s="136"/>
      <c r="H46" s="136">
        <f>'実質公債費比率（分子）の構造'!M$48</f>
        <v>2607</v>
      </c>
      <c r="I46" s="136"/>
      <c r="J46" s="136"/>
      <c r="K46" s="136">
        <f>'実質公債費比率（分子）の構造'!N$48</f>
        <v>2600</v>
      </c>
      <c r="L46" s="136"/>
      <c r="M46" s="136"/>
      <c r="N46" s="136">
        <f>'実質公債費比率（分子）の構造'!O$48</f>
        <v>2628</v>
      </c>
      <c r="O46" s="136"/>
      <c r="P46" s="136"/>
    </row>
    <row r="47" spans="1:16">
      <c r="A47" s="136" t="s">
        <v>55</v>
      </c>
      <c r="B47" s="136">
        <f>'実質公債費比率（分子）の構造'!K$47</f>
        <v>5</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5604</v>
      </c>
      <c r="C49" s="136"/>
      <c r="D49" s="136"/>
      <c r="E49" s="136">
        <f>'実質公債費比率（分子）の構造'!L$45</f>
        <v>5560</v>
      </c>
      <c r="F49" s="136"/>
      <c r="G49" s="136"/>
      <c r="H49" s="136">
        <f>'実質公債費比率（分子）の構造'!M$45</f>
        <v>5489</v>
      </c>
      <c r="I49" s="136"/>
      <c r="J49" s="136"/>
      <c r="K49" s="136">
        <f>'実質公債費比率（分子）の構造'!N$45</f>
        <v>5313</v>
      </c>
      <c r="L49" s="136"/>
      <c r="M49" s="136"/>
      <c r="N49" s="136">
        <f>'実質公債費比率（分子）の構造'!O$45</f>
        <v>4960</v>
      </c>
      <c r="O49" s="136"/>
      <c r="P49" s="136"/>
    </row>
    <row r="50" spans="1:16">
      <c r="A50" s="136" t="s">
        <v>58</v>
      </c>
      <c r="B50" s="136" t="e">
        <f>NA()</f>
        <v>#N/A</v>
      </c>
      <c r="C50" s="136">
        <f>IF(ISNUMBER('実質公債費比率（分子）の構造'!K$53),'実質公債費比率（分子）の構造'!K$53,NA())</f>
        <v>2646</v>
      </c>
      <c r="D50" s="136" t="e">
        <f>NA()</f>
        <v>#N/A</v>
      </c>
      <c r="E50" s="136" t="e">
        <f>NA()</f>
        <v>#N/A</v>
      </c>
      <c r="F50" s="136">
        <f>IF(ISNUMBER('実質公債費比率（分子）の構造'!L$53),'実質公債費比率（分子）の構造'!L$53,NA())</f>
        <v>1800</v>
      </c>
      <c r="G50" s="136" t="e">
        <f>NA()</f>
        <v>#N/A</v>
      </c>
      <c r="H50" s="136" t="e">
        <f>NA()</f>
        <v>#N/A</v>
      </c>
      <c r="I50" s="136">
        <f>IF(ISNUMBER('実質公債費比率（分子）の構造'!M$53),'実質公債費比率（分子）の構造'!M$53,NA())</f>
        <v>2395</v>
      </c>
      <c r="J50" s="136" t="e">
        <f>NA()</f>
        <v>#N/A</v>
      </c>
      <c r="K50" s="136" t="e">
        <f>NA()</f>
        <v>#N/A</v>
      </c>
      <c r="L50" s="136">
        <f>IF(ISNUMBER('実質公債費比率（分子）の構造'!N$53),'実質公債費比率（分子）の構造'!N$53,NA())</f>
        <v>2059</v>
      </c>
      <c r="M50" s="136" t="e">
        <f>NA()</f>
        <v>#N/A</v>
      </c>
      <c r="N50" s="136" t="e">
        <f>NA()</f>
        <v>#N/A</v>
      </c>
      <c r="O50" s="136">
        <f>IF(ISNUMBER('実質公債費比率（分子）の構造'!O$53),'実質公債費比率（分子）の構造'!O$53,NA())</f>
        <v>1706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59310</v>
      </c>
      <c r="E56" s="135"/>
      <c r="F56" s="135"/>
      <c r="G56" s="135">
        <f>'将来負担比率（分子）の構造'!J$51</f>
        <v>61200</v>
      </c>
      <c r="H56" s="135"/>
      <c r="I56" s="135"/>
      <c r="J56" s="135">
        <f>'将来負担比率（分子）の構造'!K$51</f>
        <v>62837</v>
      </c>
      <c r="K56" s="135"/>
      <c r="L56" s="135"/>
      <c r="M56" s="135">
        <f>'将来負担比率（分子）の構造'!L$51</f>
        <v>64644</v>
      </c>
      <c r="N56" s="135"/>
      <c r="O56" s="135"/>
      <c r="P56" s="135">
        <f>'将来負担比率（分子）の構造'!M$51</f>
        <v>64855</v>
      </c>
    </row>
    <row r="57" spans="1:16">
      <c r="A57" s="135" t="s">
        <v>34</v>
      </c>
      <c r="B57" s="135"/>
      <c r="C57" s="135"/>
      <c r="D57" s="135">
        <f>'将来負担比率（分子）の構造'!I$50</f>
        <v>17690</v>
      </c>
      <c r="E57" s="135"/>
      <c r="F57" s="135"/>
      <c r="G57" s="135">
        <f>'将来負担比率（分子）の構造'!J$50</f>
        <v>20057</v>
      </c>
      <c r="H57" s="135"/>
      <c r="I57" s="135"/>
      <c r="J57" s="135">
        <f>'将来負担比率（分子）の構造'!K$50</f>
        <v>19537</v>
      </c>
      <c r="K57" s="135"/>
      <c r="L57" s="135"/>
      <c r="M57" s="135">
        <f>'将来負担比率（分子）の構造'!L$50</f>
        <v>19314</v>
      </c>
      <c r="N57" s="135"/>
      <c r="O57" s="135"/>
      <c r="P57" s="135">
        <f>'将来負担比率（分子）の構造'!M$50</f>
        <v>16380</v>
      </c>
    </row>
    <row r="58" spans="1:16">
      <c r="A58" s="135" t="s">
        <v>33</v>
      </c>
      <c r="B58" s="135"/>
      <c r="C58" s="135"/>
      <c r="D58" s="135">
        <f>'将来負担比率（分子）の構造'!I$49</f>
        <v>10405</v>
      </c>
      <c r="E58" s="135"/>
      <c r="F58" s="135"/>
      <c r="G58" s="135">
        <f>'将来負担比率（分子）の構造'!J$49</f>
        <v>11499</v>
      </c>
      <c r="H58" s="135"/>
      <c r="I58" s="135"/>
      <c r="J58" s="135">
        <f>'将来負担比率（分子）の構造'!K$49</f>
        <v>14327</v>
      </c>
      <c r="K58" s="135"/>
      <c r="L58" s="135"/>
      <c r="M58" s="135">
        <f>'将来負担比率（分子）の構造'!L$49</f>
        <v>14653</v>
      </c>
      <c r="N58" s="135"/>
      <c r="O58" s="135"/>
      <c r="P58" s="135">
        <f>'将来負担比率（分子）の構造'!M$49</f>
        <v>12388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6486</v>
      </c>
      <c r="C61" s="135"/>
      <c r="D61" s="135"/>
      <c r="E61" s="135">
        <f>'将来負担比率（分子）の構造'!J$46</f>
        <v>6104</v>
      </c>
      <c r="F61" s="135"/>
      <c r="G61" s="135"/>
      <c r="H61" s="135">
        <f>'将来負担比率（分子）の構造'!K$46</f>
        <v>4714</v>
      </c>
      <c r="I61" s="135"/>
      <c r="J61" s="135"/>
      <c r="K61" s="135">
        <f>'将来負担比率（分子）の構造'!L$46</f>
        <v>4123</v>
      </c>
      <c r="L61" s="135"/>
      <c r="M61" s="135"/>
      <c r="N61" s="135">
        <f>'将来負担比率（分子）の構造'!M$46</f>
        <v>3593</v>
      </c>
      <c r="O61" s="135"/>
      <c r="P61" s="135"/>
    </row>
    <row r="62" spans="1:16">
      <c r="A62" s="135" t="s">
        <v>28</v>
      </c>
      <c r="B62" s="135">
        <f>'将来負担比率（分子）の構造'!I$45</f>
        <v>12412</v>
      </c>
      <c r="C62" s="135"/>
      <c r="D62" s="135"/>
      <c r="E62" s="135">
        <f>'将来負担比率（分子）の構造'!J$45</f>
        <v>12389</v>
      </c>
      <c r="F62" s="135"/>
      <c r="G62" s="135"/>
      <c r="H62" s="135">
        <f>'将来負担比率（分子）の構造'!K$45</f>
        <v>12340</v>
      </c>
      <c r="I62" s="135"/>
      <c r="J62" s="135"/>
      <c r="K62" s="135">
        <f>'将来負担比率（分子）の構造'!L$45</f>
        <v>11966</v>
      </c>
      <c r="L62" s="135"/>
      <c r="M62" s="135"/>
      <c r="N62" s="135">
        <f>'将来負担比率（分子）の構造'!M$45</f>
        <v>10960</v>
      </c>
      <c r="O62" s="135"/>
      <c r="P62" s="135"/>
    </row>
    <row r="63" spans="1:16">
      <c r="A63" s="135" t="s">
        <v>27</v>
      </c>
      <c r="B63" s="135">
        <f>'将来負担比率（分子）の構造'!I$44</f>
        <v>44</v>
      </c>
      <c r="C63" s="135"/>
      <c r="D63" s="135"/>
      <c r="E63" s="135">
        <f>'将来負担比率（分子）の構造'!J$44</f>
        <v>36</v>
      </c>
      <c r="F63" s="135"/>
      <c r="G63" s="135"/>
      <c r="H63" s="135">
        <f>'将来負担比率（分子）の構造'!K$44</f>
        <v>29</v>
      </c>
      <c r="I63" s="135"/>
      <c r="J63" s="135"/>
      <c r="K63" s="135">
        <f>'将来負担比率（分子）の構造'!L$44</f>
        <v>66</v>
      </c>
      <c r="L63" s="135"/>
      <c r="M63" s="135"/>
      <c r="N63" s="135">
        <f>'将来負担比率（分子）の構造'!M$44</f>
        <v>98</v>
      </c>
      <c r="O63" s="135"/>
      <c r="P63" s="135"/>
    </row>
    <row r="64" spans="1:16">
      <c r="A64" s="135" t="s">
        <v>26</v>
      </c>
      <c r="B64" s="135">
        <f>'将来負担比率（分子）の構造'!I$43</f>
        <v>40216</v>
      </c>
      <c r="C64" s="135"/>
      <c r="D64" s="135"/>
      <c r="E64" s="135">
        <f>'将来負担比率（分子）の構造'!J$43</f>
        <v>35345</v>
      </c>
      <c r="F64" s="135"/>
      <c r="G64" s="135"/>
      <c r="H64" s="135">
        <f>'将来負担比率（分子）の構造'!K$43</f>
        <v>38864</v>
      </c>
      <c r="I64" s="135"/>
      <c r="J64" s="135"/>
      <c r="K64" s="135">
        <f>'将来負担比率（分子）の構造'!L$43</f>
        <v>37038</v>
      </c>
      <c r="L64" s="135"/>
      <c r="M64" s="135"/>
      <c r="N64" s="135">
        <f>'将来負担比率（分子）の構造'!M$43</f>
        <v>36688</v>
      </c>
      <c r="O64" s="135"/>
      <c r="P64" s="135"/>
    </row>
    <row r="65" spans="1:16">
      <c r="A65" s="135" t="s">
        <v>25</v>
      </c>
      <c r="B65" s="135">
        <f>'将来負担比率（分子）の構造'!I$42</f>
        <v>5654</v>
      </c>
      <c r="C65" s="135"/>
      <c r="D65" s="135"/>
      <c r="E65" s="135">
        <f>'将来負担比率（分子）の構造'!J$42</f>
        <v>5110</v>
      </c>
      <c r="F65" s="135"/>
      <c r="G65" s="135"/>
      <c r="H65" s="135">
        <f>'将来負担比率（分子）の構造'!K$42</f>
        <v>4393</v>
      </c>
      <c r="I65" s="135"/>
      <c r="J65" s="135"/>
      <c r="K65" s="135">
        <f>'将来負担比率（分子）の構造'!L$42</f>
        <v>3570</v>
      </c>
      <c r="L65" s="135"/>
      <c r="M65" s="135"/>
      <c r="N65" s="135">
        <f>'将来負担比率（分子）の構造'!M$42</f>
        <v>3047</v>
      </c>
      <c r="O65" s="135"/>
      <c r="P65" s="135"/>
    </row>
    <row r="66" spans="1:16">
      <c r="A66" s="135" t="s">
        <v>24</v>
      </c>
      <c r="B66" s="135">
        <f>'将来負担比率（分子）の構造'!I$41</f>
        <v>46398</v>
      </c>
      <c r="C66" s="135"/>
      <c r="D66" s="135"/>
      <c r="E66" s="135">
        <f>'将来負担比率（分子）の構造'!J$41</f>
        <v>46278</v>
      </c>
      <c r="F66" s="135"/>
      <c r="G66" s="135"/>
      <c r="H66" s="135">
        <f>'将来負担比率（分子）の構造'!K$41</f>
        <v>46659</v>
      </c>
      <c r="I66" s="135"/>
      <c r="J66" s="135"/>
      <c r="K66" s="135">
        <f>'将来負担比率（分子）の構造'!L$41</f>
        <v>46719</v>
      </c>
      <c r="L66" s="135"/>
      <c r="M66" s="135"/>
      <c r="N66" s="135">
        <f>'将来負担比率（分子）の構造'!M$41</f>
        <v>46166</v>
      </c>
      <c r="O66" s="135"/>
      <c r="P66" s="135"/>
    </row>
    <row r="67" spans="1:16">
      <c r="A67" s="135" t="s">
        <v>62</v>
      </c>
      <c r="B67" s="135" t="e">
        <f>NA()</f>
        <v>#N/A</v>
      </c>
      <c r="C67" s="135">
        <f>IF(ISNUMBER('将来負担比率（分子）の構造'!I$52), IF('将来負担比率（分子）の構造'!I$52 &lt; 0, 0, '将来負担比率（分子）の構造'!I$52), NA())</f>
        <v>23805</v>
      </c>
      <c r="D67" s="135" t="e">
        <f>NA()</f>
        <v>#N/A</v>
      </c>
      <c r="E67" s="135" t="e">
        <f>NA()</f>
        <v>#N/A</v>
      </c>
      <c r="F67" s="135">
        <f>IF(ISNUMBER('将来負担比率（分子）の構造'!J$52), IF('将来負担比率（分子）の構造'!J$52 &lt; 0, 0, '将来負担比率（分子）の構造'!J$52), NA())</f>
        <v>12507</v>
      </c>
      <c r="G67" s="135" t="e">
        <f>NA()</f>
        <v>#N/A</v>
      </c>
      <c r="H67" s="135" t="e">
        <f>NA()</f>
        <v>#N/A</v>
      </c>
      <c r="I67" s="135">
        <f>IF(ISNUMBER('将来負担比率（分子）の構造'!K$52), IF('将来負担比率（分子）の構造'!K$52 &lt; 0, 0, '将来負担比率（分子）の構造'!K$52), NA())</f>
        <v>10299</v>
      </c>
      <c r="J67" s="135" t="e">
        <f>NA()</f>
        <v>#N/A</v>
      </c>
      <c r="K67" s="135" t="e">
        <f>NA()</f>
        <v>#N/A</v>
      </c>
      <c r="L67" s="135">
        <f>IF(ISNUMBER('将来負担比率（分子）の構造'!L$52), IF('将来負担比率（分子）の構造'!L$52 &lt; 0, 0, '将来負担比率（分子）の構造'!L$52), NA())</f>
        <v>4870</v>
      </c>
      <c r="M67" s="135" t="e">
        <f>NA()</f>
        <v>#N/A</v>
      </c>
      <c r="N67" s="135" t="e">
        <f>NA()</f>
        <v>#N/A</v>
      </c>
      <c r="O67" s="135">
        <f>IF(ISNUMBER('将来負担比率（分子）の構造'!M$52), IF('将来負担比率（分子）の構造'!M$52 &lt; 0, 0, '将来負担比率（分子）の構造'!M$52), NA())</f>
        <v>6930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mieken</cp:lastModifiedBy>
  <cp:lastPrinted>2016-05-07T05:03:59Z</cp:lastPrinted>
  <dcterms:created xsi:type="dcterms:W3CDTF">2016-02-15T01:38:12Z</dcterms:created>
  <dcterms:modified xsi:type="dcterms:W3CDTF">2016-05-07T05:04:04Z</dcterms:modified>
  <cp:category/>
</cp:coreProperties>
</file>