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0" yWindow="-15" windowWidth="1027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<sst xmlns="http://schemas.openxmlformats.org/spreadsheetml/2006/main" count="226" uniqueCount="111">
  <si>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</si>
  <si>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</si>
  <si>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</si>
  <si>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</si>
  <si>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</si>
  <si>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</si>
  <si>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</si>
  <si>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</si>
  <si>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</si>
  <si>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</si>
  <si>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</si>
  <si>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</si>
  <si>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</si>
  <si>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</si>
  <si>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</si>
  <si>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</si>
  <si>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</si>
  <si>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</si>
  <si>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</si>
  <si>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</si>
  <si>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</si>
  <si>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</si>
  <si>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</si>
  <si>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</si>
  <si>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</si>
  <si>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</si>
  <si>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</si>
  <si>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</si>
  <si>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</si>
  <si>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</si>
  <si>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</si>
  <si>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</si>
  <si>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</si>
  <si>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</si>
  <si>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</si>
  <si>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</si>
  <si>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</si>
  <si>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</si>
  <si>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</si>
  <si>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</si>
  <si>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</si>
  <si>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</si>
  <si>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</si>
  <si>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</si>
  <si>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</si>
  <si>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</si>
  <si>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</si>
  <si>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</si>
  <si>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</si>
  <si>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</si>
  <si>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</si>
  <si>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</si>
  <si>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</si>
  <si>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</si>
  <si>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</si>
  <si>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</si>
  <si>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</si>
  <si>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</si>
  <si>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</si>
  <si>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</si>
  <si>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</si>
  <si>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</si>
  <si>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</si>
  <si>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</si>
  <si>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</si>
  <si>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</si>
  <si>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</si>
  <si>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</si>
  <si>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</si>
  <si>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</si>
  <si>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</si>
  <si>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</si>
  <si>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</si>
  <si>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</si>
  <si>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</si>
  <si>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</si>
  <si>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</si>
  <si>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</si>
  <si>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</si>
  <si>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</si>
  <si>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</si>
  <si>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</si>
  <si>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</si>
  <si>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</si>
  <si>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</si>
  <si>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</si>
  <si>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</si>
  <si>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</si>
  <si>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</si>
  <si>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</si>
  <si>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</si>
  <si>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</si>
  <si>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</si>
  <si>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</si>
  <si>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</si>
  <si>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</si>
  <si>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いなべ市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</si>
  <si>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</si>
  <si>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</si>
  <si>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</si>
  <si>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</si>
  <si>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</si>
  <si>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</si>
  <si>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</si>
  <si>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</si>
  <si>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</si>
  <si>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</si>
  <si>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</si>
  <si>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公共下水道事業は、合併前の旧員弁町、大安町の区域の下水道事業で、旧北勢町、藤原町区域の特定環境保全公共下水道事業と一体的に経理（会計）し、どちらも同じ流域下水道の浄化センターで処理しています。整備した事業名が違うことで別々に区分して分析することは実態に合わないことから一括して記載します。】
　収益的収支比率が90～100％以下、経費回収率が70％程度で推移し、一般会計からの繰入金に依存しているのが現状です。今後は人口も減少に向かうと想定され、水洗化率も93％程度あるうえ未接続者の多くは高齢者世帯等で水洗化が図られたとしても使用料収入の伸び期待できません。このことからも現行の使用料水準では収入の大幅な増加は見込めません。
　また、経費の大半は借入金利息と流域下水道維持管理費等負担金であることから、大きな改善（削減）は見込めません。汚水処理原価については、類似団体と比較しても大きく下回っていることからこれ以上の削減は難しいのが現状です。
</t>
    <rPh sb="1" eb="3">
      <t>コウキョウ</t>
    </rPh>
    <rPh sb="3" eb="6">
      <t>ゲスイドウ</t>
    </rPh>
    <rPh sb="6" eb="8">
      <t>ジギョウ</t>
    </rPh>
    <rPh sb="10" eb="12">
      <t>ガッペイ</t>
    </rPh>
    <rPh sb="12" eb="13">
      <t>マエ</t>
    </rPh>
    <rPh sb="14" eb="15">
      <t>キュウ</t>
    </rPh>
    <rPh sb="15" eb="18">
      <t>イナベチョウ</t>
    </rPh>
    <rPh sb="19" eb="22">
      <t>ダイアンチョウ</t>
    </rPh>
    <rPh sb="23" eb="25">
      <t>クイキ</t>
    </rPh>
    <rPh sb="26" eb="29">
      <t>ゲスイドウ</t>
    </rPh>
    <rPh sb="29" eb="31">
      <t>ジギョウ</t>
    </rPh>
    <rPh sb="33" eb="34">
      <t>キュウ</t>
    </rPh>
    <rPh sb="34" eb="36">
      <t>ホクセイ</t>
    </rPh>
    <rPh sb="36" eb="37">
      <t>チョウ</t>
    </rPh>
    <rPh sb="38" eb="41">
      <t>フジワラチョウ</t>
    </rPh>
    <rPh sb="41" eb="43">
      <t>クイキ</t>
    </rPh>
    <rPh sb="44" eb="46">
      <t>トクテイ</t>
    </rPh>
    <rPh sb="46" eb="48">
      <t>カンキョウ</t>
    </rPh>
    <rPh sb="48" eb="50">
      <t>ホゼン</t>
    </rPh>
    <rPh sb="50" eb="52">
      <t>コウキョウ</t>
    </rPh>
    <rPh sb="52" eb="55">
      <t>ゲスイドウ</t>
    </rPh>
    <rPh sb="55" eb="57">
      <t>ジギョウ</t>
    </rPh>
    <rPh sb="58" eb="61">
      <t>イッタイテキ</t>
    </rPh>
    <rPh sb="62" eb="64">
      <t>ケイリ</t>
    </rPh>
    <rPh sb="65" eb="67">
      <t>カイケイ</t>
    </rPh>
    <rPh sb="74" eb="75">
      <t>オナ</t>
    </rPh>
    <rPh sb="76" eb="78">
      <t>リュウイキ</t>
    </rPh>
    <rPh sb="78" eb="81">
      <t>ゲスイドウ</t>
    </rPh>
    <rPh sb="82" eb="84">
      <t>ジョウカ</t>
    </rPh>
    <rPh sb="97" eb="99">
      <t>セイビ</t>
    </rPh>
    <rPh sb="101" eb="103">
      <t>ジギョウ</t>
    </rPh>
    <rPh sb="103" eb="104">
      <t>メイ</t>
    </rPh>
    <rPh sb="105" eb="106">
      <t>チガ</t>
    </rPh>
    <rPh sb="110" eb="112">
      <t>ベツベツ</t>
    </rPh>
    <rPh sb="113" eb="115">
      <t>クブン</t>
    </rPh>
    <rPh sb="117" eb="119">
      <t>ブンセキ</t>
    </rPh>
    <rPh sb="124" eb="126">
      <t>ジッタイ</t>
    </rPh>
    <rPh sb="127" eb="128">
      <t>ア</t>
    </rPh>
    <rPh sb="135" eb="137">
      <t>イッカツ</t>
    </rPh>
    <rPh sb="139" eb="141">
      <t>キサイ</t>
    </rPh>
    <rPh sb="148" eb="151">
      <t>シュウエキテキ</t>
    </rPh>
    <rPh sb="151" eb="153">
      <t>シュウシ</t>
    </rPh>
    <rPh sb="153" eb="155">
      <t>ヒリツ</t>
    </rPh>
    <rPh sb="163" eb="165">
      <t>イカ</t>
    </rPh>
    <rPh sb="166" eb="168">
      <t>ケイヒ</t>
    </rPh>
    <rPh sb="168" eb="170">
      <t>カイシュウ</t>
    </rPh>
    <rPh sb="170" eb="171">
      <t>リツ</t>
    </rPh>
    <rPh sb="175" eb="177">
      <t>テイド</t>
    </rPh>
    <rPh sb="178" eb="180">
      <t>スイイ</t>
    </rPh>
    <rPh sb="182" eb="184">
      <t>イッパン</t>
    </rPh>
    <rPh sb="184" eb="186">
      <t>カイケイ</t>
    </rPh>
    <rPh sb="189" eb="191">
      <t>クリイレ</t>
    </rPh>
    <rPh sb="191" eb="192">
      <t>キン</t>
    </rPh>
    <rPh sb="193" eb="195">
      <t>イゾン</t>
    </rPh>
    <rPh sb="201" eb="203">
      <t>ゲンジョウ</t>
    </rPh>
    <rPh sb="206" eb="208">
      <t>コンゴ</t>
    </rPh>
    <rPh sb="209" eb="211">
      <t>ジンコウ</t>
    </rPh>
    <rPh sb="212" eb="214">
      <t>ゲンショウ</t>
    </rPh>
    <rPh sb="215" eb="216">
      <t>ム</t>
    </rPh>
    <rPh sb="219" eb="221">
      <t>ソウテイ</t>
    </rPh>
    <rPh sb="224" eb="227">
      <t>スイセンカ</t>
    </rPh>
    <rPh sb="227" eb="228">
      <t>リツ</t>
    </rPh>
    <rPh sb="232" eb="234">
      <t>テイド</t>
    </rPh>
    <rPh sb="238" eb="241">
      <t>ミセツゾク</t>
    </rPh>
    <rPh sb="241" eb="242">
      <t>シャ</t>
    </rPh>
    <rPh sb="243" eb="244">
      <t>オオ</t>
    </rPh>
    <rPh sb="246" eb="249">
      <t>コウレイシャ</t>
    </rPh>
    <rPh sb="249" eb="251">
      <t>セタイ</t>
    </rPh>
    <rPh sb="251" eb="252">
      <t>トウ</t>
    </rPh>
    <rPh sb="253" eb="256">
      <t>スイセンカ</t>
    </rPh>
    <rPh sb="257" eb="258">
      <t>ハカ</t>
    </rPh>
    <rPh sb="265" eb="268">
      <t>シヨウリョウ</t>
    </rPh>
    <rPh sb="268" eb="270">
      <t>シュウニュウ</t>
    </rPh>
    <rPh sb="271" eb="272">
      <t>ノ</t>
    </rPh>
    <rPh sb="273" eb="275">
      <t>キタイ</t>
    </rPh>
    <rPh sb="288" eb="290">
      <t>ゲンコウ</t>
    </rPh>
    <rPh sb="291" eb="294">
      <t>シヨウリョウ</t>
    </rPh>
    <rPh sb="294" eb="296">
      <t>スイジュン</t>
    </rPh>
    <rPh sb="298" eb="300">
      <t>シュウニュウ</t>
    </rPh>
    <rPh sb="301" eb="303">
      <t>オオハバ</t>
    </rPh>
    <rPh sb="304" eb="306">
      <t>ゾウカ</t>
    </rPh>
    <rPh sb="307" eb="309">
      <t>ミコ</t>
    </rPh>
    <rPh sb="319" eb="321">
      <t>ケイヒ</t>
    </rPh>
    <rPh sb="322" eb="324">
      <t>タイハン</t>
    </rPh>
    <rPh sb="325" eb="327">
      <t>カリイレ</t>
    </rPh>
    <rPh sb="327" eb="328">
      <t>キン</t>
    </rPh>
    <rPh sb="328" eb="330">
      <t>リソク</t>
    </rPh>
    <rPh sb="331" eb="333">
      <t>リュウイキ</t>
    </rPh>
    <rPh sb="333" eb="336">
      <t>ゲスイドウ</t>
    </rPh>
    <rPh sb="336" eb="338">
      <t>イジ</t>
    </rPh>
    <rPh sb="338" eb="340">
      <t>カンリ</t>
    </rPh>
    <rPh sb="340" eb="341">
      <t>ヒ</t>
    </rPh>
    <rPh sb="341" eb="342">
      <t>トウ</t>
    </rPh>
    <rPh sb="342" eb="345">
      <t>フタンキン</t>
    </rPh>
    <rPh sb="356" eb="358">
      <t>カイゼン</t>
    </rPh>
    <rPh sb="370" eb="372">
      <t>オスイ</t>
    </rPh>
    <rPh sb="372" eb="374">
      <t>ショリ</t>
    </rPh>
    <rPh sb="374" eb="376">
      <t>ゲンカ</t>
    </rPh>
    <rPh sb="382" eb="384">
      <t>ルイジ</t>
    </rPh>
    <rPh sb="384" eb="386">
      <t>ダンタイ</t>
    </rPh>
    <rPh sb="387" eb="389">
      <t>ヒカク</t>
    </rPh>
    <rPh sb="392" eb="393">
      <t>オオ</t>
    </rPh>
    <rPh sb="395" eb="397">
      <t>シタマワ</t>
    </rPh>
    <rPh sb="407" eb="409">
      <t>イジョウ</t>
    </rPh>
    <rPh sb="410" eb="412">
      <t>サクゲン</t>
    </rPh>
    <rPh sb="413" eb="414">
      <t>ムツカ</t>
    </rPh>
    <rPh sb="418" eb="420">
      <t>ゲンジョウ</t>
    </rPh>
    <phoneticPr fontId="4"/>
  </si>
  <si>
    <t>　古い管路でも供用開始から約20年が経過したところであり、現時点で更新が迫られているものはありません。ただ、マンホールポンプが多いことから、電気、機械設備の更新は計画的に行う（すでに一部更新を始めている）必要があり、管路についても硫化水素による腐食が考えられることから、内部調査等により状況を把握し、その結果によってどのように施設の更新（更生）を図っていくかということが重要です。</t>
    <rPh sb="1" eb="2">
      <t>フル</t>
    </rPh>
    <rPh sb="3" eb="5">
      <t>カンロ</t>
    </rPh>
    <rPh sb="7" eb="9">
      <t>キョウヨウ</t>
    </rPh>
    <rPh sb="9" eb="11">
      <t>カイシ</t>
    </rPh>
    <rPh sb="13" eb="14">
      <t>ヤク</t>
    </rPh>
    <rPh sb="16" eb="17">
      <t>ネン</t>
    </rPh>
    <rPh sb="18" eb="20">
      <t>ケイカ</t>
    </rPh>
    <rPh sb="29" eb="32">
      <t>ゲンジテン</t>
    </rPh>
    <rPh sb="33" eb="35">
      <t>コウシン</t>
    </rPh>
    <rPh sb="36" eb="37">
      <t>セマ</t>
    </rPh>
    <rPh sb="63" eb="64">
      <t>オオ</t>
    </rPh>
    <rPh sb="70" eb="72">
      <t>デンキ</t>
    </rPh>
    <rPh sb="73" eb="75">
      <t>キカイ</t>
    </rPh>
    <rPh sb="75" eb="77">
      <t>セツビ</t>
    </rPh>
    <rPh sb="78" eb="80">
      <t>コウシン</t>
    </rPh>
    <rPh sb="81" eb="84">
      <t>ケイカクテキ</t>
    </rPh>
    <rPh sb="85" eb="86">
      <t>オコナ</t>
    </rPh>
    <rPh sb="91" eb="93">
      <t>イチブ</t>
    </rPh>
    <rPh sb="93" eb="95">
      <t>コウシン</t>
    </rPh>
    <rPh sb="96" eb="97">
      <t>ハジ</t>
    </rPh>
    <rPh sb="102" eb="104">
      <t>ヒツヨウ</t>
    </rPh>
    <rPh sb="108" eb="110">
      <t>カンロ</t>
    </rPh>
    <rPh sb="115" eb="117">
      <t>リュウカ</t>
    </rPh>
    <rPh sb="117" eb="119">
      <t>スイソ</t>
    </rPh>
    <rPh sb="122" eb="124">
      <t>フショク</t>
    </rPh>
    <rPh sb="125" eb="126">
      <t>カンガ</t>
    </rPh>
    <rPh sb="135" eb="137">
      <t>ナイブ</t>
    </rPh>
    <rPh sb="137" eb="139">
      <t>チョウサ</t>
    </rPh>
    <rPh sb="139" eb="140">
      <t>トウ</t>
    </rPh>
    <rPh sb="143" eb="145">
      <t>ジョウキョウ</t>
    </rPh>
    <rPh sb="146" eb="148">
      <t>ハアク</t>
    </rPh>
    <rPh sb="152" eb="154">
      <t>ケッカ</t>
    </rPh>
    <rPh sb="163" eb="165">
      <t>シセツ</t>
    </rPh>
    <rPh sb="166" eb="168">
      <t>コウシン</t>
    </rPh>
    <rPh sb="169" eb="171">
      <t>コウセイ</t>
    </rPh>
    <rPh sb="173" eb="174">
      <t>ハカ</t>
    </rPh>
    <rPh sb="185" eb="187">
      <t>ジュウヨウ</t>
    </rPh>
    <phoneticPr fontId="4"/>
  </si>
  <si>
    <t>　単純に独立採算の公営企業として経営分析した場合、使用料の改定（30％以上の値上げ）は避けて通れません。反面、公共用水域の水質と地域の住環境改善を目的に農業集落排水事業合わせて市内住宅地の大半を整備し、他の公共事業に比べても老若男女を問わず市民のほとんどが公平に恩恵を受けている事業で、使用料の値上げと一般会計からの繰入金のどちらを選択するかということに尽きます。</t>
    <rPh sb="1" eb="3">
      <t>タンジュン</t>
    </rPh>
    <rPh sb="4" eb="6">
      <t>ドクリツ</t>
    </rPh>
    <rPh sb="6" eb="8">
      <t>サイサン</t>
    </rPh>
    <rPh sb="9" eb="11">
      <t>コウエイ</t>
    </rPh>
    <rPh sb="11" eb="13">
      <t>キギョウ</t>
    </rPh>
    <rPh sb="16" eb="18">
      <t>ケイエイ</t>
    </rPh>
    <rPh sb="18" eb="20">
      <t>ブンセキ</t>
    </rPh>
    <rPh sb="22" eb="24">
      <t>バアイ</t>
    </rPh>
    <rPh sb="25" eb="28">
      <t>シヨウリョウ</t>
    </rPh>
    <rPh sb="29" eb="31">
      <t>カイテイ</t>
    </rPh>
    <rPh sb="35" eb="37">
      <t>イジョウ</t>
    </rPh>
    <rPh sb="38" eb="40">
      <t>ネア</t>
    </rPh>
    <rPh sb="43" eb="44">
      <t>サ</t>
    </rPh>
    <rPh sb="46" eb="47">
      <t>トオ</t>
    </rPh>
    <rPh sb="52" eb="54">
      <t>ハンメン</t>
    </rPh>
    <rPh sb="55" eb="58">
      <t>コウキョウヨウ</t>
    </rPh>
    <rPh sb="58" eb="60">
      <t>スイイキ</t>
    </rPh>
    <rPh sb="61" eb="63">
      <t>スイシツ</t>
    </rPh>
    <rPh sb="64" eb="66">
      <t>チイキ</t>
    </rPh>
    <rPh sb="67" eb="70">
      <t>ジュウカンキョウ</t>
    </rPh>
    <rPh sb="70" eb="72">
      <t>カイゼン</t>
    </rPh>
    <rPh sb="73" eb="75">
      <t>モクテキ</t>
    </rPh>
    <rPh sb="90" eb="93">
      <t>ジュウタクチ</t>
    </rPh>
    <rPh sb="94" eb="96">
      <t>タイハン</t>
    </rPh>
    <rPh sb="97" eb="99">
      <t>セイビ</t>
    </rPh>
    <rPh sb="101" eb="102">
      <t>タ</t>
    </rPh>
    <rPh sb="103" eb="105">
      <t>コウキョウ</t>
    </rPh>
    <rPh sb="105" eb="107">
      <t>ジギョウ</t>
    </rPh>
    <rPh sb="108" eb="109">
      <t>クラ</t>
    </rPh>
    <rPh sb="112" eb="114">
      <t>ロウニャク</t>
    </rPh>
    <rPh sb="114" eb="116">
      <t>ナンニョ</t>
    </rPh>
    <rPh sb="117" eb="118">
      <t>ト</t>
    </rPh>
    <rPh sb="120" eb="122">
      <t>シミン</t>
    </rPh>
    <rPh sb="128" eb="130">
      <t>コウヘイ</t>
    </rPh>
    <rPh sb="131" eb="133">
      <t>オンケイ</t>
    </rPh>
    <rPh sb="134" eb="135">
      <t>ウ</t>
    </rPh>
    <rPh sb="139" eb="141">
      <t>ジギョウ</t>
    </rPh>
    <rPh sb="143" eb="146">
      <t>シヨウリョウ</t>
    </rPh>
    <rPh sb="147" eb="149">
      <t>ネア</t>
    </rPh>
    <rPh sb="151" eb="153">
      <t>イッパン</t>
    </rPh>
    <rPh sb="153" eb="155">
      <t>カイケイ</t>
    </rPh>
    <rPh sb="158" eb="160">
      <t>クリイレ</t>
    </rPh>
    <rPh sb="160" eb="161">
      <t>キン</t>
    </rPh>
    <rPh sb="166" eb="168">
      <t>センタク</t>
    </rPh>
    <rPh sb="177" eb="178">
      <t>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</si>
</sst>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539200"/>
        <c:axId val="1002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9539200"/>
        <c:axId val="100204928"/>
      </c:lineChart>
      <c:dateAx>
        <c:axId val="99539200"/>
        <c:scaling>
          <c:orientation val="minMax"/>
        </c:scaling>
        <c:delete val="1"/>
        <c:axPos val="b"/>
        <c:numFmt formatCode="ge" sourceLinked="1"/>
        <c:majorTickMark val="none"/>
        <c:minorTickMark val="none"/>
        <c:tickLblPos val="none"/>
        <c:crossAx val="100204928"/>
        <c:crosses val="autoZero"/>
        <c:auto val="1"/>
        <c:lblOffset val="100"/>
        <c:baseTimeUnit val="years"/>
      </c:dateAx>
      <c:valAx>
        <c:axId val="1002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666752"/>
        <c:axId val="1006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00666752"/>
        <c:axId val="100685312"/>
      </c:lineChart>
      <c:dateAx>
        <c:axId val="100666752"/>
        <c:scaling>
          <c:orientation val="minMax"/>
        </c:scaling>
        <c:delete val="1"/>
        <c:axPos val="b"/>
        <c:numFmt formatCode="ge" sourceLinked="1"/>
        <c:majorTickMark val="none"/>
        <c:minorTickMark val="none"/>
        <c:tickLblPos val="none"/>
        <c:crossAx val="100685312"/>
        <c:crosses val="autoZero"/>
        <c:auto val="1"/>
        <c:lblOffset val="100"/>
        <c:baseTimeUnit val="years"/>
      </c:dateAx>
      <c:valAx>
        <c:axId val="1006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87.02</c:v>
                </c:pt>
                <c:pt idx="1">
                  <c:v>88.15</c:v>
                </c:pt>
                <c:pt idx="2">
                  <c:v>88.99</c:v>
                </c:pt>
                <c:pt idx="3">
                  <c:v>90.06</c:v>
                </c:pt>
                <c:pt idx="4">
                  <c:v>90.86</c:v>
                </c:pt>
              </c:numCache>
            </c:numRef>
          </c:val>
        </c:ser>
        <c:dLbls>
          <c:showLegendKey val="0"/>
          <c:showVal val="0"/>
          <c:showCatName val="0"/>
          <c:showSerName val="0"/>
          <c:showPercent val="0"/>
          <c:showBubbleSize val="0"/>
        </c:dLbls>
        <c:gapWidth val="150"/>
        <c:axId val="100707328"/>
        <c:axId val="1007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0707328"/>
        <c:axId val="100725888"/>
      </c:lineChart>
      <c:dateAx>
        <c:axId val="100707328"/>
        <c:scaling>
          <c:orientation val="minMax"/>
        </c:scaling>
        <c:delete val="1"/>
        <c:axPos val="b"/>
        <c:numFmt formatCode="ge" sourceLinked="1"/>
        <c:majorTickMark val="none"/>
        <c:minorTickMark val="none"/>
        <c:tickLblPos val="none"/>
        <c:crossAx val="100725888"/>
        <c:crosses val="autoZero"/>
        <c:auto val="1"/>
        <c:lblOffset val="100"/>
        <c:baseTimeUnit val="years"/>
      </c:dateAx>
      <c:valAx>
        <c:axId val="1007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92.72</c:v>
                </c:pt>
                <c:pt idx="1">
                  <c:v>98.38</c:v>
                </c:pt>
                <c:pt idx="2">
                  <c:v>91.97</c:v>
                </c:pt>
                <c:pt idx="3">
                  <c:v>91.68</c:v>
                </c:pt>
                <c:pt idx="4">
                  <c:v>105.47</c:v>
                </c:pt>
              </c:numCache>
            </c:numRef>
          </c:val>
        </c:ser>
        <c:dLbls>
          <c:showLegendKey val="0"/>
          <c:showVal val="0"/>
          <c:showCatName val="0"/>
          <c:showSerName val="0"/>
          <c:showPercent val="0"/>
          <c:showBubbleSize val="0"/>
        </c:dLbls>
        <c:gapWidth val="150"/>
        <c:axId val="100243328"/>
        <c:axId val="1002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43328"/>
        <c:axId val="100257792"/>
      </c:lineChart>
      <c:dateAx>
        <c:axId val="100243328"/>
        <c:scaling>
          <c:orientation val="minMax"/>
        </c:scaling>
        <c:delete val="1"/>
        <c:axPos val="b"/>
        <c:numFmt formatCode="ge" sourceLinked="1"/>
        <c:majorTickMark val="none"/>
        <c:minorTickMark val="none"/>
        <c:tickLblPos val="none"/>
        <c:crossAx val="100257792"/>
        <c:crosses val="autoZero"/>
        <c:auto val="1"/>
        <c:lblOffset val="100"/>
        <c:baseTimeUnit val="years"/>
      </c:dateAx>
      <c:valAx>
        <c:axId val="100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54240"/>
        <c:axId val="100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54240"/>
        <c:axId val="100556160"/>
      </c:lineChart>
      <c:dateAx>
        <c:axId val="100554240"/>
        <c:scaling>
          <c:orientation val="minMax"/>
        </c:scaling>
        <c:delete val="1"/>
        <c:axPos val="b"/>
        <c:numFmt formatCode="ge" sourceLinked="1"/>
        <c:majorTickMark val="none"/>
        <c:minorTickMark val="none"/>
        <c:tickLblPos val="none"/>
        <c:crossAx val="100556160"/>
        <c:crosses val="autoZero"/>
        <c:auto val="1"/>
        <c:lblOffset val="100"/>
        <c:baseTimeUnit val="years"/>
      </c:dateAx>
      <c:valAx>
        <c:axId val="100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71232"/>
        <c:axId val="1002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71232"/>
        <c:axId val="100273152"/>
      </c:lineChart>
      <c:dateAx>
        <c:axId val="100271232"/>
        <c:scaling>
          <c:orientation val="minMax"/>
        </c:scaling>
        <c:delete val="1"/>
        <c:axPos val="b"/>
        <c:numFmt formatCode="ge" sourceLinked="1"/>
        <c:majorTickMark val="none"/>
        <c:minorTickMark val="none"/>
        <c:tickLblPos val="none"/>
        <c:crossAx val="100273152"/>
        <c:crosses val="autoZero"/>
        <c:auto val="1"/>
        <c:lblOffset val="100"/>
        <c:baseTimeUnit val="years"/>
      </c:dateAx>
      <c:valAx>
        <c:axId val="1002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05920"/>
        <c:axId val="1003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05920"/>
        <c:axId val="100312192"/>
      </c:lineChart>
      <c:dateAx>
        <c:axId val="100305920"/>
        <c:scaling>
          <c:orientation val="minMax"/>
        </c:scaling>
        <c:delete val="1"/>
        <c:axPos val="b"/>
        <c:numFmt formatCode="ge" sourceLinked="1"/>
        <c:majorTickMark val="none"/>
        <c:minorTickMark val="none"/>
        <c:tickLblPos val="none"/>
        <c:crossAx val="100312192"/>
        <c:crosses val="autoZero"/>
        <c:auto val="1"/>
        <c:lblOffset val="100"/>
        <c:baseTimeUnit val="years"/>
      </c:dateAx>
      <c:valAx>
        <c:axId val="1003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350208"/>
        <c:axId val="1003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350208"/>
        <c:axId val="100356480"/>
      </c:lineChart>
      <c:dateAx>
        <c:axId val="100350208"/>
        <c:scaling>
          <c:orientation val="minMax"/>
        </c:scaling>
        <c:delete val="1"/>
        <c:axPos val="b"/>
        <c:numFmt formatCode="ge" sourceLinked="1"/>
        <c:majorTickMark val="none"/>
        <c:minorTickMark val="none"/>
        <c:tickLblPos val="none"/>
        <c:crossAx val="100356480"/>
        <c:crosses val="autoZero"/>
        <c:auto val="1"/>
        <c:lblOffset val="100"/>
        <c:baseTimeUnit val="years"/>
      </c:dateAx>
      <c:valAx>
        <c:axId val="1003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978.47</c:v>
                </c:pt>
                <c:pt idx="1">
                  <c:v>958.44</c:v>
                </c:pt>
                <c:pt idx="2">
                  <c:v>981.3</c:v>
                </c:pt>
                <c:pt idx="3">
                  <c:v>883.17</c:v>
                </c:pt>
                <c:pt idx="4">
                  <c:v>742.44</c:v>
                </c:pt>
              </c:numCache>
            </c:numRef>
          </c:val>
        </c:ser>
        <c:dLbls>
          <c:showLegendKey val="0"/>
          <c:showVal val="0"/>
          <c:showCatName val="0"/>
          <c:showSerName val="0"/>
          <c:showPercent val="0"/>
          <c:showBubbleSize val="0"/>
        </c:dLbls>
        <c:gapWidth val="150"/>
        <c:axId val="100390784"/>
        <c:axId val="1003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0390784"/>
        <c:axId val="100392960"/>
      </c:lineChart>
      <c:dateAx>
        <c:axId val="100390784"/>
        <c:scaling>
          <c:orientation val="minMax"/>
        </c:scaling>
        <c:delete val="1"/>
        <c:axPos val="b"/>
        <c:numFmt formatCode="ge" sourceLinked="1"/>
        <c:majorTickMark val="none"/>
        <c:minorTickMark val="none"/>
        <c:tickLblPos val="none"/>
        <c:crossAx val="100392960"/>
        <c:crosses val="autoZero"/>
        <c:auto val="1"/>
        <c:lblOffset val="100"/>
        <c:baseTimeUnit val="years"/>
      </c:dateAx>
      <c:valAx>
        <c:axId val="1003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75.290000000000006</c:v>
                </c:pt>
                <c:pt idx="1">
                  <c:v>76.3</c:v>
                </c:pt>
                <c:pt idx="2">
                  <c:v>73.25</c:v>
                </c:pt>
                <c:pt idx="3">
                  <c:v>74.63</c:v>
                </c:pt>
                <c:pt idx="4">
                  <c:v>71.52</c:v>
                </c:pt>
              </c:numCache>
            </c:numRef>
          </c:val>
        </c:ser>
        <c:dLbls>
          <c:showLegendKey val="0"/>
          <c:showVal val="0"/>
          <c:showCatName val="0"/>
          <c:showSerName val="0"/>
          <c:showPercent val="0"/>
          <c:showBubbleSize val="0"/>
        </c:dLbls>
        <c:gapWidth val="150"/>
        <c:axId val="100425728"/>
        <c:axId val="1004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0425728"/>
        <c:axId val="100427648"/>
      </c:lineChart>
      <c:dateAx>
        <c:axId val="100425728"/>
        <c:scaling>
          <c:orientation val="minMax"/>
        </c:scaling>
        <c:delete val="1"/>
        <c:axPos val="b"/>
        <c:numFmt formatCode="ge" sourceLinked="1"/>
        <c:majorTickMark val="none"/>
        <c:minorTickMark val="none"/>
        <c:tickLblPos val="none"/>
        <c:crossAx val="100427648"/>
        <c:crosses val="autoZero"/>
        <c:auto val="1"/>
        <c:lblOffset val="100"/>
        <c:baseTimeUnit val="years"/>
      </c:dateAx>
      <c:valAx>
        <c:axId val="1004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152.25</c:v>
                </c:pt>
                <c:pt idx="1">
                  <c:v>150.91999999999999</c:v>
                </c:pt>
                <c:pt idx="2">
                  <c:v>151.08000000000001</c:v>
                </c:pt>
                <c:pt idx="3">
                  <c:v>147.61000000000001</c:v>
                </c:pt>
                <c:pt idx="4">
                  <c:v>173.02</c:v>
                </c:pt>
              </c:numCache>
            </c:numRef>
          </c:val>
        </c:ser>
        <c:dLbls>
          <c:showLegendKey val="0"/>
          <c:showVal val="0"/>
          <c:showCatName val="0"/>
          <c:showSerName val="0"/>
          <c:showPercent val="0"/>
          <c:showBubbleSize val="0"/>
        </c:dLbls>
        <c:gapWidth val="150"/>
        <c:axId val="100458496"/>
        <c:axId val="1004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0458496"/>
        <c:axId val="100460416"/>
      </c:lineChart>
      <c:dateAx>
        <c:axId val="100458496"/>
        <c:scaling>
          <c:orientation val="minMax"/>
        </c:scaling>
        <c:delete val="1"/>
        <c:axPos val="b"/>
        <c:numFmt formatCode="ge" sourceLinked="1"/>
        <c:majorTickMark val="none"/>
        <c:minorTickMark val="none"/>
        <c:tickLblPos val="none"/>
        <c:crossAx val="100460416"/>
        <c:crosses val="autoZero"/>
        <c:auto val="1"/>
        <c:lblOffset val="100"/>
        <c:baseTimeUnit val="years"/>
      </c:dateAx>
      <c:valAx>
        <c:axId val="1004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いなべ市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46245</v>
      </c>
      <c r="AM8" s="64"/>
      <c r="AN8" s="64"/>
      <c r="AO8" s="64"/>
      <c r="AP8" s="64"/>
      <c r="AQ8" s="64"/>
      <c r="AR8" s="64"/>
      <c r="AS8" s="64"/>
      <c r="AT8" s="63">
        <f>データ!S6</f>
        <v>219.83</v>
      </c>
      <c r="AU8" s="63"/>
      <c r="AV8" s="63"/>
      <c r="AW8" s="63"/>
      <c r="AX8" s="63"/>
      <c r="AY8" s="63"/>
      <c r="AZ8" s="63"/>
      <c r="BA8" s="63"/>
      <c r="BB8" s="63">
        <f>データ!T6</f>
        <v>210.37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31.91</v>
      </c>
      <c r="Q10" s="63"/>
      <c r="R10" s="63"/>
      <c r="S10" s="63"/>
      <c r="T10" s="63"/>
      <c r="U10" s="63"/>
      <c r="V10" s="63"/>
      <c r="W10" s="63">
        <f>データ!P6</f>
        <v>84.3</v>
      </c>
      <c r="X10" s="63"/>
      <c r="Y10" s="63"/>
      <c r="Z10" s="63"/>
      <c r="AA10" s="63"/>
      <c r="AB10" s="63"/>
      <c r="AC10" s="63"/>
      <c r="AD10" s="64">
        <f>データ!Q6</f>
        <v>2050</v>
      </c>
      <c r="AE10" s="64"/>
      <c r="AF10" s="64"/>
      <c r="AG10" s="64"/>
      <c r="AH10" s="64"/>
      <c r="AI10" s="64"/>
      <c r="AJ10" s="64"/>
      <c r="AK10" s="2"/>
      <c r="AL10" s="64">
        <f>データ!U6</f>
        <v>14704</v>
      </c>
      <c r="AM10" s="64"/>
      <c r="AN10" s="64"/>
      <c r="AO10" s="64"/>
      <c r="AP10" s="64"/>
      <c r="AQ10" s="64"/>
      <c r="AR10" s="64"/>
      <c r="AS10" s="64"/>
      <c r="AT10" s="63">
        <f>データ!V6</f>
        <v>8.91</v>
      </c>
      <c r="AU10" s="63"/>
      <c r="AV10" s="63"/>
      <c r="AW10" s="63"/>
      <c r="AX10" s="63"/>
      <c r="AY10" s="63"/>
      <c r="AZ10" s="63"/>
      <c r="BA10" s="63"/>
      <c r="BB10" s="63">
        <f>データ!W6</f>
        <v>1650.28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242144</v>
      </c>
      <c r="D6" s="31">
        <f t="shared" si="3"/>
        <v>47</v>
      </c>
      <c r="E6" s="31">
        <f t="shared" si="3"/>
        <v>17</v>
      </c>
      <c r="F6" s="31">
        <f t="shared" si="3"/>
        <v>4</v>
      </c>
      <c r="G6" s="31">
        <f t="shared" si="3"/>
        <v>0</v>
      </c>
      <c r="H6" s="31" t="str">
        <f t="shared" si="3"/>
        <v>三重県　いなべ市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31.91</v>
      </c>
      <c r="P6" s="32">
        <f t="shared" si="3"/>
        <v>84.3</v>
      </c>
      <c r="Q6" s="32">
        <f t="shared" si="3"/>
        <v>2050</v>
      </c>
      <c r="R6" s="32">
        <f t="shared" si="3"/>
        <v>46245</v>
      </c>
      <c r="S6" s="32">
        <f t="shared" si="3"/>
        <v>219.83</v>
      </c>
      <c r="T6" s="32">
        <f t="shared" si="3"/>
        <v>210.37</v>
      </c>
      <c r="U6" s="32">
        <f t="shared" si="3"/>
        <v>14704</v>
      </c>
      <c r="V6" s="32">
        <f t="shared" si="3"/>
        <v>8.91</v>
      </c>
      <c r="W6" s="32">
        <f t="shared" si="3"/>
        <v>1650.28</v>
      </c>
      <c r="X6" s="33">
        <f>IF(X7="",NA(),X7)</f>
        <v>92.72</v>
      </c>
      <c r="Y6" s="33">
        <f t="shared" ref="Y6:AG6" si="4">IF(Y7="",NA(),Y7)</f>
        <v>98.38</v>
      </c>
      <c r="Z6" s="33">
        <f t="shared" si="4"/>
        <v>91.97</v>
      </c>
      <c r="AA6" s="33">
        <f t="shared" si="4"/>
        <v>91.68</v>
      </c>
      <c r="AB6" s="33">
        <f t="shared" si="4"/>
        <v>105.47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978.47</v>
      </c>
      <c r="BF6" s="33">
        <f t="shared" ref="BF6:BN6" si="7">IF(BF7="",NA(),BF7)</f>
        <v>958.44</v>
      </c>
      <c r="BG6" s="33">
        <f t="shared" si="7"/>
        <v>981.3</v>
      </c>
      <c r="BH6" s="33">
        <f t="shared" si="7"/>
        <v>883.17</v>
      </c>
      <c r="BI6" s="33">
        <f t="shared" si="7"/>
        <v>742.44</v>
      </c>
      <c r="BJ6" s="33">
        <f t="shared" si="7"/>
        <v>1868.17</v>
      </c>
      <c r="BK6" s="33">
        <f t="shared" si="7"/>
        <v>1764.87</v>
      </c>
      <c r="BL6" s="33">
        <f t="shared" si="7"/>
        <v>1622.51</v>
      </c>
      <c r="BM6" s="33">
        <f t="shared" si="7"/>
        <v>1569.13</v>
      </c>
      <c r="BN6" s="33">
        <f t="shared" si="7"/>
        <v>1436</v>
      </c>
      <c r="BO6" s="32" t="str">
        <f>IF(BO7="","",IF(BO7="-","【-】","【"&amp;SUBSTITUTE(TEXT(BO7,"#,##0.00"),"-","△")&amp;"】"))</f>
        <v>【1,479.31】</v>
      </c>
      <c r="BP6" s="33">
        <f>IF(BP7="",NA(),BP7)</f>
        <v>75.290000000000006</v>
      </c>
      <c r="BQ6" s="33">
        <f t="shared" ref="BQ6:BY6" si="8">IF(BQ7="",NA(),BQ7)</f>
        <v>76.3</v>
      </c>
      <c r="BR6" s="33">
        <f t="shared" si="8"/>
        <v>73.25</v>
      </c>
      <c r="BS6" s="33">
        <f t="shared" si="8"/>
        <v>74.63</v>
      </c>
      <c r="BT6" s="33">
        <f t="shared" si="8"/>
        <v>71.52</v>
      </c>
      <c r="BU6" s="33">
        <f t="shared" si="8"/>
        <v>55.15</v>
      </c>
      <c r="BV6" s="33">
        <f t="shared" si="8"/>
        <v>60.75</v>
      </c>
      <c r="BW6" s="33">
        <f t="shared" si="8"/>
        <v>62.83</v>
      </c>
      <c r="BX6" s="33">
        <f t="shared" si="8"/>
        <v>64.63</v>
      </c>
      <c r="BY6" s="33">
        <f t="shared" si="8"/>
        <v>66.56</v>
      </c>
      <c r="BZ6" s="32" t="str">
        <f>IF(BZ7="","",IF(BZ7="-","【-】","【"&amp;SUBSTITUTE(TEXT(BZ7,"#,##0.00"),"-","△")&amp;"】"))</f>
        <v>【63.50】</v>
      </c>
      <c r="CA6" s="33">
        <f>IF(CA7="",NA(),CA7)</f>
        <v>152.25</v>
      </c>
      <c r="CB6" s="33">
        <f t="shared" ref="CB6:CJ6" si="9">IF(CB7="",NA(),CB7)</f>
        <v>150.91999999999999</v>
      </c>
      <c r="CC6" s="33">
        <f t="shared" si="9"/>
        <v>151.08000000000001</v>
      </c>
      <c r="CD6" s="33">
        <f t="shared" si="9"/>
        <v>147.61000000000001</v>
      </c>
      <c r="CE6" s="33">
        <f t="shared" si="9"/>
        <v>173.02</v>
      </c>
      <c r="CF6" s="33">
        <f t="shared" si="9"/>
        <v>283.05</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41.59</v>
      </c>
      <c r="CS6" s="33">
        <f t="shared" si="10"/>
        <v>42.31</v>
      </c>
      <c r="CT6" s="33">
        <f t="shared" si="10"/>
        <v>43.65</v>
      </c>
      <c r="CU6" s="33">
        <f t="shared" si="10"/>
        <v>43.58</v>
      </c>
      <c r="CV6" s="32" t="str">
        <f>IF(CV7="","",IF(CV7="-","【-】","【"&amp;SUBSTITUTE(TEXT(CV7,"#,##0.00"),"-","△")&amp;"】"))</f>
        <v>【41.06】</v>
      </c>
      <c r="CW6" s="33">
        <f>IF(CW7="",NA(),CW7)</f>
        <v>87.02</v>
      </c>
      <c r="CX6" s="33">
        <f t="shared" ref="CX6:DF6" si="11">IF(CX7="",NA(),CX7)</f>
        <v>88.15</v>
      </c>
      <c r="CY6" s="33">
        <f t="shared" si="11"/>
        <v>88.99</v>
      </c>
      <c r="CZ6" s="33">
        <f t="shared" si="11"/>
        <v>90.06</v>
      </c>
      <c r="DA6" s="33">
        <f t="shared" si="11"/>
        <v>90.86</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242144</v>
      </c>
      <c r="D7" s="35">
        <v>47</v>
      </c>
      <c r="E7" s="35">
        <v>17</v>
      </c>
      <c r="F7" s="35">
        <v>4</v>
      </c>
      <c r="G7" s="35">
        <v>0</v>
      </c>
      <c r="H7" s="35" t="s">
        <v>96</v>
      </c>
      <c r="I7" s="35" t="s">
        <v>97</v>
      </c>
      <c r="J7" s="35" t="s">
        <v>98</v>
      </c>
      <c r="K7" s="35" t="s">
        <v>99</v>
      </c>
      <c r="L7" s="35" t="s">
        <v>100</v>
      </c>
      <c r="M7" s="36" t="s">
        <v>101</v>
      </c>
      <c r="N7" s="36" t="s">
        <v>102</v>
      </c>
      <c r="O7" s="36">
        <v>31.91</v>
      </c>
      <c r="P7" s="36">
        <v>84.3</v>
      </c>
      <c r="Q7" s="36">
        <v>2050</v>
      </c>
      <c r="R7" s="36">
        <v>46245</v>
      </c>
      <c r="S7" s="36">
        <v>219.83</v>
      </c>
      <c r="T7" s="36">
        <v>210.37</v>
      </c>
      <c r="U7" s="36">
        <v>14704</v>
      </c>
      <c r="V7" s="36">
        <v>8.91</v>
      </c>
      <c r="W7" s="36">
        <v>1650.28</v>
      </c>
      <c r="X7" s="36">
        <v>92.72</v>
      </c>
      <c r="Y7" s="36">
        <v>98.38</v>
      </c>
      <c r="Z7" s="36">
        <v>91.97</v>
      </c>
      <c r="AA7" s="36">
        <v>91.68</v>
      </c>
      <c r="AB7" s="36">
        <v>105.47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978.47</v>
      </c>
      <c r="BF7" s="36">
        <v>958.44</v>
      </c>
      <c r="BG7" s="36">
        <v>981.3</v>
      </c>
      <c r="BH7" s="36">
        <v>883.17</v>
      </c>
      <c r="BI7" s="36">
        <v>742.44</v>
      </c>
      <c r="BJ7" s="36">
        <v>1868.17</v>
      </c>
      <c r="BK7" s="36">
        <v>1764.87</v>
      </c>
      <c r="BL7" s="36">
        <v>1622.51</v>
      </c>
      <c r="BM7" s="36">
        <v>1569.13</v>
      </c>
      <c r="BN7" s="36">
        <v>1436</v>
      </c>
      <c r="BO7" s="36">
        <v>1479.31</v>
      </c>
      <c r="BP7" s="36">
        <v>75.290000000000006</v>
      </c>
      <c r="BQ7" s="36">
        <v>76.3</v>
      </c>
      <c r="BR7" s="36">
        <v>73.25</v>
      </c>
      <c r="BS7" s="36">
        <v>74.63</v>
      </c>
      <c r="BT7" s="36">
        <v>71.52</v>
      </c>
      <c r="BU7" s="36">
        <v>55.15</v>
      </c>
      <c r="BV7" s="36">
        <v>60.75</v>
      </c>
      <c r="BW7" s="36">
        <v>62.83</v>
      </c>
      <c r="BX7" s="36">
        <v>64.63</v>
      </c>
      <c r="BY7" s="36">
        <v>66.56</v>
      </c>
      <c r="BZ7" s="36">
        <v>63.5</v>
      </c>
      <c r="CA7" s="36">
        <v>152.25</v>
      </c>
      <c r="CB7" s="36">
        <v>150.91999999999999</v>
      </c>
      <c r="CC7" s="36">
        <v>151.08000000000001</v>
      </c>
      <c r="CD7" s="36">
        <v>147.61000000000001</v>
      </c>
      <c r="CE7" s="36">
        <v>173.02</v>
      </c>
      <c r="CF7" s="36">
        <v>283.05</v>
      </c>
      <c r="CG7" s="36">
        <v>256</v>
      </c>
      <c r="CH7" s="36">
        <v>250.43</v>
      </c>
      <c r="CI7" s="36">
        <v>245.75</v>
      </c>
      <c r="CJ7" s="36">
        <v>244.29</v>
      </c>
      <c r="CK7" s="36">
        <v>253.12</v>
      </c>
      <c r="CL7" s="36" t="s">
        <v>101</v>
      </c>
      <c r="CM7" s="36" t="s">
        <v>101</v>
      </c>
      <c r="CN7" s="36" t="s">
        <v>101</v>
      </c>
      <c r="CO7" s="36" t="s">
        <v>101</v>
      </c>
      <c r="CP7" s="36" t="s">
        <v>101</v>
      </c>
      <c r="CQ7" s="36">
        <v>36.18</v>
      </c>
      <c r="CR7" s="36">
        <v>41.59</v>
      </c>
      <c r="CS7" s="36">
        <v>42.31</v>
      </c>
      <c r="CT7" s="36">
        <v>43.65</v>
      </c>
      <c r="CU7" s="36">
        <v>43.58</v>
      </c>
      <c r="CV7" s="36">
        <v>41.06</v>
      </c>
      <c r="CW7" s="36">
        <v>87.02</v>
      </c>
      <c r="CX7" s="36">
        <v>88.15</v>
      </c>
      <c r="CY7" s="36">
        <v>88.99</v>
      </c>
      <c r="CZ7" s="36">
        <v>90.06</v>
      </c>
      <c r="DA7" s="36">
        <v>90.86</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2016-02-03T09:04:32Z</dcterms:created>
  <dcterms:modified xsi:type="dcterms:W3CDTF">2016-02-26T07:14:34Z</dcterms:modified>
  <cp:category/>
</cp:coreProperties>
</file>