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H27\20160125公営企業に係る「経営比較分析表」の分析等について\【差替後】回答\"/>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<sst xmlns="http://schemas.openxmlformats.org/spreadsheetml/2006/main" count="221" uniqueCount="111">
  <si>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</si>
  <si>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</si>
  <si>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</si>
  <si>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</si>
  <si>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</si>
  <si>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</si>
  <si>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</si>
  <si>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</si>
  <si>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</si>
  <si>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</si>
  <si>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</si>
  <si>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</si>
  <si>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</si>
  <si>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</si>
  <si>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</si>
  <si>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</si>
  <si>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</si>
  <si>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</si>
  <si>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</si>
  <si>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</si>
  <si>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</si>
  <si>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</si>
  <si>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</si>
  <si>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</si>
  <si>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</si>
  <si>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</si>
  <si>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</si>
  <si>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</si>
  <si>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</si>
  <si>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</si>
  <si>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</si>
  <si>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</si>
  <si>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</si>
  <si>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</si>
  <si>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</si>
  <si>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</si>
  <si>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</si>
  <si>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</si>
  <si>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</si>
  <si>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</si>
  <si>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</si>
  <si>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</si>
  <si>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</si>
  <si>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</si>
  <si>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</si>
  <si>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</si>
  <si>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</si>
  <si>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</si>
  <si>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</si>
  <si>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</si>
  <si>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</si>
  <si>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</si>
  <si>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</si>
  <si>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</si>
  <si>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</si>
  <si>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</si>
  <si>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</si>
  <si>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</si>
  <si>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</si>
  <si>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</si>
  <si>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</si>
  <si>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</si>
  <si>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</si>
  <si>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</si>
  <si>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</si>
  <si>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</si>
  <si>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</si>
  <si>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</si>
  <si>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</si>
  <si>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</si>
  <si>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</si>
  <si>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</si>
  <si>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</si>
  <si>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</si>
  <si>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</si>
  <si>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</si>
  <si>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</si>
  <si>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</si>
  <si>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</si>
  <si>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</si>
  <si>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</si>
  <si>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</si>
  <si>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</si>
  <si>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</si>
  <si>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</si>
  <si>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</si>
  <si>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</si>
  <si>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</si>
  <si>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</si>
  <si>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</si>
  <si>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</si>
  <si>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</si>
  <si>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</si>
  <si>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</si>
  <si>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</si>
  <si>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</si>
  <si>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桑名市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</si>
  <si>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</si>
  <si>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</si>
  <si>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</si>
  <si>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</si>
  <si>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</si>
  <si>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</si>
  <si>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</si>
  <si>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</si>
  <si>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</si>
  <si>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</si>
  <si>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</si>
  <si>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水洗化率が類似団体平均値や全国平均値よりも高く、また平成25年度に料金改定を実施したため、使用料収入の増加につながった。しかし、処理区域内人口、水洗化人口ともに減少傾向にあるため、今後の使用料収入は減少する見込みである。
　また、処理施設の老朽化による維持管理費や更新費用の増加に伴い、平成26年度の収益的収支比率は減少となった。
　平成24年度より汚水処理原価が増加しているため投資の効率化を図るとともに、維持管理費削減等の経営改善が必要である。</t>
    <rPh sb="1" eb="2">
      <t>ホン</t>
    </rPh>
    <rPh sb="2" eb="3">
      <t>シ</t>
    </rPh>
    <rPh sb="6" eb="9">
      <t>スイセンカ</t>
    </rPh>
    <rPh sb="9" eb="10">
      <t>リツ</t>
    </rPh>
    <rPh sb="11" eb="13">
      <t>ルイジ</t>
    </rPh>
    <rPh sb="13" eb="15">
      <t>ダンタイ</t>
    </rPh>
    <rPh sb="15" eb="18">
      <t>ヘイキンチ</t>
    </rPh>
    <rPh sb="19" eb="21">
      <t>ゼンコク</t>
    </rPh>
    <rPh sb="21" eb="24">
      <t>ヘイキンチ</t>
    </rPh>
    <rPh sb="27" eb="28">
      <t>タカ</t>
    </rPh>
    <rPh sb="32" eb="34">
      <t>ヘイセイ</t>
    </rPh>
    <rPh sb="36" eb="38">
      <t>ネンド</t>
    </rPh>
    <rPh sb="39" eb="41">
      <t>リョウキン</t>
    </rPh>
    <rPh sb="41" eb="43">
      <t>カイテイ</t>
    </rPh>
    <rPh sb="44" eb="46">
      <t>ジッシ</t>
    </rPh>
    <rPh sb="51" eb="54">
      <t>シヨウリョウ</t>
    </rPh>
    <rPh sb="54" eb="56">
      <t>シュウニュウ</t>
    </rPh>
    <rPh sb="57" eb="59">
      <t>ゾウカ</t>
    </rPh>
    <rPh sb="70" eb="72">
      <t>ショリ</t>
    </rPh>
    <rPh sb="72" eb="75">
      <t>クイキナイ</t>
    </rPh>
    <rPh sb="75" eb="77">
      <t>ジンコウ</t>
    </rPh>
    <rPh sb="78" eb="81">
      <t>スイセンカ</t>
    </rPh>
    <rPh sb="81" eb="83">
      <t>ジンコウ</t>
    </rPh>
    <rPh sb="86" eb="88">
      <t>ゲンショウ</t>
    </rPh>
    <rPh sb="88" eb="90">
      <t>ケイコウ</t>
    </rPh>
    <rPh sb="96" eb="98">
      <t>コンゴ</t>
    </rPh>
    <rPh sb="99" eb="102">
      <t>シヨウリョウ</t>
    </rPh>
    <rPh sb="102" eb="104">
      <t>シュウニュウ</t>
    </rPh>
    <rPh sb="105" eb="107">
      <t>ゲンショウ</t>
    </rPh>
    <rPh sb="109" eb="111">
      <t>ミコ</t>
    </rPh>
    <rPh sb="121" eb="123">
      <t>ショリ</t>
    </rPh>
    <rPh sb="123" eb="125">
      <t>シセツ</t>
    </rPh>
    <rPh sb="126" eb="129">
      <t>ロウキュウカ</t>
    </rPh>
    <rPh sb="132" eb="134">
      <t>イジ</t>
    </rPh>
    <rPh sb="134" eb="137">
      <t>カンリヒ</t>
    </rPh>
    <rPh sb="138" eb="140">
      <t>コウシン</t>
    </rPh>
    <rPh sb="140" eb="142">
      <t>ヒヨウ</t>
    </rPh>
    <rPh sb="143" eb="144">
      <t>ゾウ</t>
    </rPh>
    <rPh sb="144" eb="145">
      <t>カ</t>
    </rPh>
    <rPh sb="146" eb="147">
      <t>トモナ</t>
    </rPh>
    <rPh sb="149" eb="151">
      <t>ヘイセイ</t>
    </rPh>
    <rPh sb="153" eb="155">
      <t>ネンド</t>
    </rPh>
    <rPh sb="156" eb="159">
      <t>シュウエキテキ</t>
    </rPh>
    <rPh sb="159" eb="161">
      <t>シュウシ</t>
    </rPh>
    <rPh sb="161" eb="163">
      <t>ヒリツ</t>
    </rPh>
    <rPh sb="164" eb="166">
      <t>ゲンショウ</t>
    </rPh>
    <rPh sb="173" eb="175">
      <t>ヘイセイ</t>
    </rPh>
    <rPh sb="177" eb="179">
      <t>ネンド</t>
    </rPh>
    <rPh sb="181" eb="183">
      <t>オスイ</t>
    </rPh>
    <rPh sb="183" eb="185">
      <t>ショリ</t>
    </rPh>
    <rPh sb="185" eb="187">
      <t>ゲンカ</t>
    </rPh>
    <rPh sb="188" eb="190">
      <t>ゾウカ</t>
    </rPh>
    <rPh sb="196" eb="198">
      <t>トウシ</t>
    </rPh>
    <rPh sb="199" eb="202">
      <t>コウリツカ</t>
    </rPh>
    <rPh sb="203" eb="204">
      <t>ハカ</t>
    </rPh>
    <rPh sb="210" eb="212">
      <t>イジ</t>
    </rPh>
    <rPh sb="212" eb="215">
      <t>カンリヒ</t>
    </rPh>
    <rPh sb="215" eb="217">
      <t>サクゲン</t>
    </rPh>
    <rPh sb="217" eb="218">
      <t>トウ</t>
    </rPh>
    <rPh sb="219" eb="221">
      <t>ケイエイ</t>
    </rPh>
    <rPh sb="221" eb="223">
      <t>カイゼン</t>
    </rPh>
    <rPh sb="224" eb="226">
      <t>ヒツヨウ</t>
    </rPh>
    <phoneticPr fontId="4"/>
  </si>
  <si>
    <t>　全国的にも汚水処理区域内人口や水洗化人口の減少による汚水処理収入の減少に伴い、適正な維持管理が困難となっている施設が増加しており、汚水処理の効率面・経済面での改善を行うため、農業集落排水施設の統合や公共下水道への接続等の集約化が進められている。
　本市としても今後、全国的な取組みに足並みを揃えながら経営改善に努めたい。</t>
    <rPh sb="1" eb="4">
      <t>ゼンコクテキ</t>
    </rPh>
    <rPh sb="6" eb="8">
      <t>オスイ</t>
    </rPh>
    <rPh sb="8" eb="10">
      <t>ショリ</t>
    </rPh>
    <rPh sb="10" eb="13">
      <t>クイキナイ</t>
    </rPh>
    <rPh sb="13" eb="15">
      <t>ジンコウ</t>
    </rPh>
    <rPh sb="16" eb="19">
      <t>スイセンカ</t>
    </rPh>
    <rPh sb="19" eb="21">
      <t>ジンコウ</t>
    </rPh>
    <rPh sb="22" eb="24">
      <t>ゲンショウ</t>
    </rPh>
    <rPh sb="27" eb="29">
      <t>オスイ</t>
    </rPh>
    <rPh sb="29" eb="31">
      <t>ショリ</t>
    </rPh>
    <rPh sb="31" eb="33">
      <t>シュウニュウ</t>
    </rPh>
    <rPh sb="34" eb="36">
      <t>ゲンショウ</t>
    </rPh>
    <rPh sb="37" eb="38">
      <t>トモナ</t>
    </rPh>
    <rPh sb="40" eb="42">
      <t>テキセイ</t>
    </rPh>
    <rPh sb="43" eb="45">
      <t>イジ</t>
    </rPh>
    <rPh sb="45" eb="47">
      <t>カンリ</t>
    </rPh>
    <rPh sb="48" eb="50">
      <t>コンナン</t>
    </rPh>
    <rPh sb="56" eb="58">
      <t>シセツ</t>
    </rPh>
    <rPh sb="59" eb="61">
      <t>ゾウカ</t>
    </rPh>
    <rPh sb="66" eb="68">
      <t>オスイ</t>
    </rPh>
    <rPh sb="68" eb="70">
      <t>ショリ</t>
    </rPh>
    <rPh sb="71" eb="73">
      <t>コウリツ</t>
    </rPh>
    <rPh sb="73" eb="74">
      <t>メン</t>
    </rPh>
    <rPh sb="75" eb="77">
      <t>ケイザイ</t>
    </rPh>
    <rPh sb="77" eb="78">
      <t>メン</t>
    </rPh>
    <rPh sb="80" eb="82">
      <t>カイゼン</t>
    </rPh>
    <rPh sb="83" eb="84">
      <t>オコナ</t>
    </rPh>
    <rPh sb="88" eb="90">
      <t>ノウギョウ</t>
    </rPh>
    <rPh sb="90" eb="92">
      <t>シュウラク</t>
    </rPh>
    <rPh sb="92" eb="94">
      <t>ハイスイ</t>
    </rPh>
    <rPh sb="94" eb="96">
      <t>シセツ</t>
    </rPh>
    <rPh sb="97" eb="99">
      <t>トウゴウ</t>
    </rPh>
    <rPh sb="100" eb="102">
      <t>コウキョウ</t>
    </rPh>
    <rPh sb="102" eb="105">
      <t>ゲスイドウ</t>
    </rPh>
    <rPh sb="107" eb="109">
      <t>セツゾク</t>
    </rPh>
    <rPh sb="109" eb="110">
      <t>トウ</t>
    </rPh>
    <rPh sb="111" eb="113">
      <t>シュウヤク</t>
    </rPh>
    <rPh sb="113" eb="114">
      <t>カ</t>
    </rPh>
    <rPh sb="115" eb="116">
      <t>スス</t>
    </rPh>
    <rPh sb="125" eb="126">
      <t>ホン</t>
    </rPh>
    <rPh sb="126" eb="127">
      <t>シ</t>
    </rPh>
    <rPh sb="131" eb="133">
      <t>コンゴ</t>
    </rPh>
    <rPh sb="134" eb="136">
      <t>ゼンコク</t>
    </rPh>
    <rPh sb="136" eb="137">
      <t>テキ</t>
    </rPh>
    <rPh sb="138" eb="140">
      <t>トリク</t>
    </rPh>
    <rPh sb="142" eb="144">
      <t>アシナ</t>
    </rPh>
    <rPh sb="146" eb="147">
      <t>ソロ</t>
    </rPh>
    <rPh sb="151" eb="153">
      <t>ケイエイ</t>
    </rPh>
    <rPh sb="153" eb="155">
      <t>カイゼン</t>
    </rPh>
    <rPh sb="156" eb="157">
      <t>ツト</t>
    </rPh>
    <phoneticPr fontId="4"/>
  </si>
  <si>
    <t>　施設については比較的新しく、平成23年度より施設の機能強化改修工事を行っている。
　平成８年から供用を開始した本事業の管渠も近年更新時期を迎えつつあり、多額の更新費用が必要であると考える。順次、更新を行ってはいるが、公共下水道への接続替等を含めた施設の維持管理の見直しを行っていく考えである。</t>
    <rPh sb="1" eb="3">
      <t>シセツ</t>
    </rPh>
    <rPh sb="8" eb="11">
      <t>ヒカクテキ</t>
    </rPh>
    <rPh sb="11" eb="12">
      <t>アタラ</t>
    </rPh>
    <rPh sb="15" eb="17">
      <t>ヘイセイ</t>
    </rPh>
    <rPh sb="19" eb="21">
      <t>ネンド</t>
    </rPh>
    <rPh sb="23" eb="25">
      <t>シセツ</t>
    </rPh>
    <rPh sb="26" eb="28">
      <t>キノウ</t>
    </rPh>
    <rPh sb="28" eb="30">
      <t>キョウカ</t>
    </rPh>
    <rPh sb="30" eb="32">
      <t>カイシュウ</t>
    </rPh>
    <rPh sb="32" eb="34">
      <t>コウジ</t>
    </rPh>
    <rPh sb="35" eb="36">
      <t>オコナ</t>
    </rPh>
    <rPh sb="43" eb="45">
      <t>ヘイセイ</t>
    </rPh>
    <rPh sb="46" eb="47">
      <t>ネン</t>
    </rPh>
    <rPh sb="49" eb="51">
      <t>キョウヨウ</t>
    </rPh>
    <rPh sb="52" eb="54">
      <t>カイシ</t>
    </rPh>
    <rPh sb="56" eb="57">
      <t>ホン</t>
    </rPh>
    <rPh sb="57" eb="59">
      <t>ジギョウ</t>
    </rPh>
    <rPh sb="60" eb="62">
      <t>カンキョ</t>
    </rPh>
    <rPh sb="63" eb="65">
      <t>キンネン</t>
    </rPh>
    <rPh sb="65" eb="67">
      <t>コウシン</t>
    </rPh>
    <rPh sb="67" eb="69">
      <t>ジキ</t>
    </rPh>
    <rPh sb="70" eb="71">
      <t>ムカ</t>
    </rPh>
    <rPh sb="77" eb="79">
      <t>タガク</t>
    </rPh>
    <rPh sb="80" eb="82">
      <t>コウシン</t>
    </rPh>
    <rPh sb="82" eb="84">
      <t>ヒヨウ</t>
    </rPh>
    <rPh sb="85" eb="87">
      <t>ヒツヨウ</t>
    </rPh>
    <rPh sb="91" eb="92">
      <t>カンガ</t>
    </rPh>
    <rPh sb="95" eb="97">
      <t>ジュンジ</t>
    </rPh>
    <rPh sb="98" eb="100">
      <t>コウシン</t>
    </rPh>
    <rPh sb="101" eb="102">
      <t>オコナ</t>
    </rPh>
    <rPh sb="109" eb="111">
      <t>コウキョウ</t>
    </rPh>
    <rPh sb="111" eb="114">
      <t>ゲスイドウ</t>
    </rPh>
    <rPh sb="116" eb="118">
      <t>セツゾク</t>
    </rPh>
    <rPh sb="118" eb="119">
      <t>カ</t>
    </rPh>
    <rPh sb="119" eb="120">
      <t>トウ</t>
    </rPh>
    <rPh sb="121" eb="122">
      <t>フク</t>
    </rPh>
    <rPh sb="124" eb="126">
      <t>シセツ</t>
    </rPh>
    <rPh sb="127" eb="129">
      <t>イジ</t>
    </rPh>
    <rPh sb="129" eb="131">
      <t>カンリ</t>
    </rPh>
    <rPh sb="132" eb="134">
      <t>ミナオ</t>
    </rPh>
    <rPh sb="136" eb="137">
      <t>オコナ</t>
    </rPh>
    <rPh sb="141" eb="1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</si>
</sst>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0.99</c:v>
                </c:pt>
                <c:pt idx="2" formatCode="#,##0.00;&quot;△&quot;#,##0.00">
                  <c:v>0</c:v>
                </c:pt>
                <c:pt idx="3">
                  <c:v>0.02</c:v>
                </c:pt>
                <c:pt idx="4" formatCode="#,##0.00;&quot;△&quot;#,##0.00">
                  <c:v>0</c:v>
                </c:pt>
              </c:numCache>
            </c:numRef>
          </c:val>
        </c:ser>
        <c:dLbls>
          <c:showLegendKey val="0"/>
          <c:showVal val="0"/>
          <c:showCatName val="0"/>
          <c:showSerName val="0"/>
          <c:showPercent val="0"/>
          <c:showBubbleSize val="0"/>
        </c:dLbls>
        <c:gapWidth val="150"/>
        <c:axId val="187186728"/>
        <c:axId val="18691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87186728"/>
        <c:axId val="186918040"/>
      </c:lineChart>
      <c:dateAx>
        <c:axId val="187186728"/>
        <c:scaling>
          <c:orientation val="minMax"/>
        </c:scaling>
        <c:delete val="1"/>
        <c:axPos val="b"/>
        <c:numFmt formatCode="ge" sourceLinked="1"/>
        <c:majorTickMark val="none"/>
        <c:minorTickMark val="none"/>
        <c:tickLblPos val="none"/>
        <c:crossAx val="186918040"/>
        <c:crosses val="autoZero"/>
        <c:auto val="1"/>
        <c:lblOffset val="100"/>
        <c:baseTimeUnit val="years"/>
      </c:dateAx>
      <c:valAx>
        <c:axId val="18691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65.459999999999994</c:v>
                </c:pt>
                <c:pt idx="1">
                  <c:v>61.66</c:v>
                </c:pt>
                <c:pt idx="2">
                  <c:v>66.790000000000006</c:v>
                </c:pt>
                <c:pt idx="3">
                  <c:v>58.99</c:v>
                </c:pt>
                <c:pt idx="4">
                  <c:v>49.1</c:v>
                </c:pt>
              </c:numCache>
            </c:numRef>
          </c:val>
        </c:ser>
        <c:dLbls>
          <c:showLegendKey val="0"/>
          <c:showVal val="0"/>
          <c:showCatName val="0"/>
          <c:showSerName val="0"/>
          <c:showPercent val="0"/>
          <c:showBubbleSize val="0"/>
        </c:dLbls>
        <c:gapWidth val="150"/>
        <c:axId val="188452664"/>
        <c:axId val="1884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88452664"/>
        <c:axId val="188453056"/>
      </c:lineChart>
      <c:dateAx>
        <c:axId val="188452664"/>
        <c:scaling>
          <c:orientation val="minMax"/>
        </c:scaling>
        <c:delete val="1"/>
        <c:axPos val="b"/>
        <c:numFmt formatCode="ge" sourceLinked="1"/>
        <c:majorTickMark val="none"/>
        <c:minorTickMark val="none"/>
        <c:tickLblPos val="none"/>
        <c:crossAx val="188453056"/>
        <c:crosses val="autoZero"/>
        <c:auto val="1"/>
        <c:lblOffset val="100"/>
        <c:baseTimeUnit val="years"/>
      </c:dateAx>
      <c:valAx>
        <c:axId val="1884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5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94.65</c:v>
                </c:pt>
                <c:pt idx="1">
                  <c:v>96.17</c:v>
                </c:pt>
                <c:pt idx="2">
                  <c:v>94.96</c:v>
                </c:pt>
                <c:pt idx="3">
                  <c:v>95.34</c:v>
                </c:pt>
                <c:pt idx="4">
                  <c:v>95.88</c:v>
                </c:pt>
              </c:numCache>
            </c:numRef>
          </c:val>
        </c:ser>
        <c:dLbls>
          <c:showLegendKey val="0"/>
          <c:showVal val="0"/>
          <c:showCatName val="0"/>
          <c:showSerName val="0"/>
          <c:showPercent val="0"/>
          <c:showBubbleSize val="0"/>
        </c:dLbls>
        <c:gapWidth val="150"/>
        <c:axId val="188437128"/>
        <c:axId val="1884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88437128"/>
        <c:axId val="188436736"/>
      </c:lineChart>
      <c:dateAx>
        <c:axId val="188437128"/>
        <c:scaling>
          <c:orientation val="minMax"/>
        </c:scaling>
        <c:delete val="1"/>
        <c:axPos val="b"/>
        <c:numFmt formatCode="ge" sourceLinked="1"/>
        <c:majorTickMark val="none"/>
        <c:minorTickMark val="none"/>
        <c:tickLblPos val="none"/>
        <c:crossAx val="188436736"/>
        <c:crosses val="autoZero"/>
        <c:auto val="1"/>
        <c:lblOffset val="100"/>
        <c:baseTimeUnit val="years"/>
      </c:dateAx>
      <c:valAx>
        <c:axId val="1884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3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87.43</c:v>
                </c:pt>
                <c:pt idx="1">
                  <c:v>82.99</c:v>
                </c:pt>
                <c:pt idx="2">
                  <c:v>86.27</c:v>
                </c:pt>
                <c:pt idx="3">
                  <c:v>86.55</c:v>
                </c:pt>
                <c:pt idx="4">
                  <c:v>84.57</c:v>
                </c:pt>
              </c:numCache>
            </c:numRef>
          </c:val>
        </c:ser>
        <c:dLbls>
          <c:showLegendKey val="0"/>
          <c:showVal val="0"/>
          <c:showCatName val="0"/>
          <c:showSerName val="0"/>
          <c:showPercent val="0"/>
          <c:showBubbleSize val="0"/>
        </c:dLbls>
        <c:gapWidth val="150"/>
        <c:axId val="188254464"/>
        <c:axId val="18825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254464"/>
        <c:axId val="188254856"/>
      </c:lineChart>
      <c:dateAx>
        <c:axId val="188254464"/>
        <c:scaling>
          <c:orientation val="minMax"/>
        </c:scaling>
        <c:delete val="1"/>
        <c:axPos val="b"/>
        <c:numFmt formatCode="ge" sourceLinked="1"/>
        <c:majorTickMark val="none"/>
        <c:minorTickMark val="none"/>
        <c:tickLblPos val="none"/>
        <c:crossAx val="188254856"/>
        <c:crosses val="autoZero"/>
        <c:auto val="1"/>
        <c:lblOffset val="100"/>
        <c:baseTimeUnit val="years"/>
      </c:dateAx>
      <c:valAx>
        <c:axId val="18825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256032"/>
        <c:axId val="18825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256032"/>
        <c:axId val="188256424"/>
      </c:lineChart>
      <c:dateAx>
        <c:axId val="188256032"/>
        <c:scaling>
          <c:orientation val="minMax"/>
        </c:scaling>
        <c:delete val="1"/>
        <c:axPos val="b"/>
        <c:numFmt formatCode="ge" sourceLinked="1"/>
        <c:majorTickMark val="none"/>
        <c:minorTickMark val="none"/>
        <c:tickLblPos val="none"/>
        <c:crossAx val="188256424"/>
        <c:crosses val="autoZero"/>
        <c:auto val="1"/>
        <c:lblOffset val="100"/>
        <c:baseTimeUnit val="years"/>
      </c:dateAx>
      <c:valAx>
        <c:axId val="18825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435168"/>
        <c:axId val="18843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435168"/>
        <c:axId val="188435560"/>
      </c:lineChart>
      <c:dateAx>
        <c:axId val="188435168"/>
        <c:scaling>
          <c:orientation val="minMax"/>
        </c:scaling>
        <c:delete val="1"/>
        <c:axPos val="b"/>
        <c:numFmt formatCode="ge" sourceLinked="1"/>
        <c:majorTickMark val="none"/>
        <c:minorTickMark val="none"/>
        <c:tickLblPos val="none"/>
        <c:crossAx val="188435560"/>
        <c:crosses val="autoZero"/>
        <c:auto val="1"/>
        <c:lblOffset val="100"/>
        <c:baseTimeUnit val="years"/>
      </c:dateAx>
      <c:valAx>
        <c:axId val="18843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438304"/>
        <c:axId val="18843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438304"/>
        <c:axId val="188438696"/>
      </c:lineChart>
      <c:dateAx>
        <c:axId val="188438304"/>
        <c:scaling>
          <c:orientation val="minMax"/>
        </c:scaling>
        <c:delete val="1"/>
        <c:axPos val="b"/>
        <c:numFmt formatCode="ge" sourceLinked="1"/>
        <c:majorTickMark val="none"/>
        <c:minorTickMark val="none"/>
        <c:tickLblPos val="none"/>
        <c:crossAx val="188438696"/>
        <c:crosses val="autoZero"/>
        <c:auto val="1"/>
        <c:lblOffset val="100"/>
        <c:baseTimeUnit val="years"/>
      </c:dateAx>
      <c:valAx>
        <c:axId val="18843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547352"/>
        <c:axId val="1885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547352"/>
        <c:axId val="188547744"/>
      </c:lineChart>
      <c:dateAx>
        <c:axId val="188547352"/>
        <c:scaling>
          <c:orientation val="minMax"/>
        </c:scaling>
        <c:delete val="1"/>
        <c:axPos val="b"/>
        <c:numFmt formatCode="ge" sourceLinked="1"/>
        <c:majorTickMark val="none"/>
        <c:minorTickMark val="none"/>
        <c:tickLblPos val="none"/>
        <c:crossAx val="188547744"/>
        <c:crosses val="autoZero"/>
        <c:auto val="1"/>
        <c:lblOffset val="100"/>
        <c:baseTimeUnit val="years"/>
      </c:dateAx>
      <c:valAx>
        <c:axId val="1885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4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548920"/>
        <c:axId val="1885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88548920"/>
        <c:axId val="188549312"/>
      </c:lineChart>
      <c:dateAx>
        <c:axId val="188548920"/>
        <c:scaling>
          <c:orientation val="minMax"/>
        </c:scaling>
        <c:delete val="1"/>
        <c:axPos val="b"/>
        <c:numFmt formatCode="ge" sourceLinked="1"/>
        <c:majorTickMark val="none"/>
        <c:minorTickMark val="none"/>
        <c:tickLblPos val="none"/>
        <c:crossAx val="188549312"/>
        <c:crosses val="autoZero"/>
        <c:auto val="1"/>
        <c:lblOffset val="100"/>
        <c:baseTimeUnit val="years"/>
      </c:dateAx>
      <c:valAx>
        <c:axId val="1885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4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60.08</c:v>
                </c:pt>
                <c:pt idx="1">
                  <c:v>59.55</c:v>
                </c:pt>
                <c:pt idx="2">
                  <c:v>64.08</c:v>
                </c:pt>
                <c:pt idx="3">
                  <c:v>63.81</c:v>
                </c:pt>
                <c:pt idx="4">
                  <c:v>63.03</c:v>
                </c:pt>
              </c:numCache>
            </c:numRef>
          </c:val>
        </c:ser>
        <c:dLbls>
          <c:showLegendKey val="0"/>
          <c:showVal val="0"/>
          <c:showCatName val="0"/>
          <c:showSerName val="0"/>
          <c:showPercent val="0"/>
          <c:showBubbleSize val="0"/>
        </c:dLbls>
        <c:gapWidth val="150"/>
        <c:axId val="188546960"/>
        <c:axId val="1884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88546960"/>
        <c:axId val="188449920"/>
      </c:lineChart>
      <c:dateAx>
        <c:axId val="188546960"/>
        <c:scaling>
          <c:orientation val="minMax"/>
        </c:scaling>
        <c:delete val="1"/>
        <c:axPos val="b"/>
        <c:numFmt formatCode="ge" sourceLinked="1"/>
        <c:majorTickMark val="none"/>
        <c:minorTickMark val="none"/>
        <c:tickLblPos val="none"/>
        <c:crossAx val="188449920"/>
        <c:crosses val="autoZero"/>
        <c:auto val="1"/>
        <c:lblOffset val="100"/>
        <c:baseTimeUnit val="years"/>
      </c:dateAx>
      <c:valAx>
        <c:axId val="1884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4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256.64</c:v>
                </c:pt>
                <c:pt idx="1">
                  <c:v>249.99</c:v>
                </c:pt>
                <c:pt idx="2">
                  <c:v>228.66</c:v>
                </c:pt>
                <c:pt idx="3">
                  <c:v>250.68</c:v>
                </c:pt>
                <c:pt idx="4">
                  <c:v>270.35000000000002</c:v>
                </c:pt>
              </c:numCache>
            </c:numRef>
          </c:val>
        </c:ser>
        <c:dLbls>
          <c:showLegendKey val="0"/>
          <c:showVal val="0"/>
          <c:showCatName val="0"/>
          <c:showSerName val="0"/>
          <c:showPercent val="0"/>
          <c:showBubbleSize val="0"/>
        </c:dLbls>
        <c:gapWidth val="150"/>
        <c:axId val="188451096"/>
        <c:axId val="1884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88451096"/>
        <c:axId val="188451488"/>
      </c:lineChart>
      <c:dateAx>
        <c:axId val="188451096"/>
        <c:scaling>
          <c:orientation val="minMax"/>
        </c:scaling>
        <c:delete val="1"/>
        <c:axPos val="b"/>
        <c:numFmt formatCode="ge" sourceLinked="1"/>
        <c:majorTickMark val="none"/>
        <c:minorTickMark val="none"/>
        <c:tickLblPos val="none"/>
        <c:crossAx val="188451488"/>
        <c:crosses val="autoZero"/>
        <c:auto val="1"/>
        <c:lblOffset val="100"/>
        <c:baseTimeUnit val="years"/>
      </c:dateAx>
      <c:valAx>
        <c:axId val="1884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5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桑名市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142808</v>
      </c>
      <c r="AM8" s="47"/>
      <c r="AN8" s="47"/>
      <c r="AO8" s="47"/>
      <c r="AP8" s="47"/>
      <c r="AQ8" s="47"/>
      <c r="AR8" s="47"/>
      <c r="AS8" s="47"/>
      <c r="AT8" s="43">
        <f>データ!S6</f>
        <v>136.68</v>
      </c>
      <c r="AU8" s="43"/>
      <c r="AV8" s="43"/>
      <c r="AW8" s="43"/>
      <c r="AX8" s="43"/>
      <c r="AY8" s="43"/>
      <c r="AZ8" s="43"/>
      <c r="BA8" s="43"/>
      <c r="BB8" s="43">
        <f>データ!T6</f>
        <v>1044.83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1.62</v>
      </c>
      <c r="Q10" s="43"/>
      <c r="R10" s="43"/>
      <c r="S10" s="43"/>
      <c r="T10" s="43"/>
      <c r="U10" s="43"/>
      <c r="V10" s="43"/>
      <c r="W10" s="43">
        <f>データ!P6</f>
        <v>100</v>
      </c>
      <c r="X10" s="43"/>
      <c r="Y10" s="43"/>
      <c r="Z10" s="43"/>
      <c r="AA10" s="43"/>
      <c r="AB10" s="43"/>
      <c r="AC10" s="43"/>
      <c r="AD10" s="47">
        <f>データ!Q6</f>
        <v>2829</v>
      </c>
      <c r="AE10" s="47"/>
      <c r="AF10" s="47"/>
      <c r="AG10" s="47"/>
      <c r="AH10" s="47"/>
      <c r="AI10" s="47"/>
      <c r="AJ10" s="47"/>
      <c r="AK10" s="2"/>
      <c r="AL10" s="47">
        <f>データ!U6</f>
        <v>2306</v>
      </c>
      <c r="AM10" s="47"/>
      <c r="AN10" s="47"/>
      <c r="AO10" s="47"/>
      <c r="AP10" s="47"/>
      <c r="AQ10" s="47"/>
      <c r="AR10" s="47"/>
      <c r="AS10" s="47"/>
      <c r="AT10" s="43">
        <f>データ!V6</f>
        <v>1.1200000000000001</v>
      </c>
      <c r="AU10" s="43"/>
      <c r="AV10" s="43"/>
      <c r="AW10" s="43"/>
      <c r="AX10" s="43"/>
      <c r="AY10" s="43"/>
      <c r="AZ10" s="43"/>
      <c r="BA10" s="43"/>
      <c r="BB10" s="43">
        <f>データ!W6</f>
        <v>2058.9299999999998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242055</v>
      </c>
      <c r="D6" s="31">
        <f t="shared" si="3"/>
        <v>47</v>
      </c>
      <c r="E6" s="31">
        <f t="shared" si="3"/>
        <v>17</v>
      </c>
      <c r="F6" s="31">
        <f t="shared" si="3"/>
        <v>5</v>
      </c>
      <c r="G6" s="31">
        <f t="shared" si="3"/>
        <v>0</v>
      </c>
      <c r="H6" s="31" t="str">
        <f t="shared" si="3"/>
        <v>三重県　桑名市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1.62</v>
      </c>
      <c r="P6" s="32">
        <f t="shared" si="3"/>
        <v>100</v>
      </c>
      <c r="Q6" s="32">
        <f t="shared" si="3"/>
        <v>2829</v>
      </c>
      <c r="R6" s="32">
        <f t="shared" si="3"/>
        <v>142808</v>
      </c>
      <c r="S6" s="32">
        <f t="shared" si="3"/>
        <v>136.68</v>
      </c>
      <c r="T6" s="32">
        <f t="shared" si="3"/>
        <v>1044.83</v>
      </c>
      <c r="U6" s="32">
        <f t="shared" si="3"/>
        <v>2306</v>
      </c>
      <c r="V6" s="32">
        <f t="shared" si="3"/>
        <v>1.1200000000000001</v>
      </c>
      <c r="W6" s="32">
        <f t="shared" si="3"/>
        <v>2058.9299999999998</v>
      </c>
      <c r="X6" s="33">
        <f>IF(X7="",NA(),X7)</f>
        <v>87.43</v>
      </c>
      <c r="Y6" s="33">
        <f t="shared" ref="Y6:AG6" si="4">IF(Y7="",NA(),Y7)</f>
        <v>82.99</v>
      </c>
      <c r="Z6" s="33">
        <f t="shared" si="4"/>
        <v>86.27</v>
      </c>
      <c r="AA6" s="33">
        <f t="shared" si="4"/>
        <v>86.55</v>
      </c>
      <c r="AB6" s="33">
        <f t="shared" si="4"/>
        <v>84.57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60.08</v>
      </c>
      <c r="BQ6" s="33">
        <f t="shared" ref="BQ6:BY6" si="8">IF(BQ7="",NA(),BQ7)</f>
        <v>59.55</v>
      </c>
      <c r="BR6" s="33">
        <f t="shared" si="8"/>
        <v>64.08</v>
      </c>
      <c r="BS6" s="33">
        <f t="shared" si="8"/>
        <v>63.81</v>
      </c>
      <c r="BT6" s="33">
        <f t="shared" si="8"/>
        <v>63.03</v>
      </c>
      <c r="BU6" s="33">
        <f t="shared" si="8"/>
        <v>43.24</v>
      </c>
      <c r="BV6" s="33">
        <f t="shared" si="8"/>
        <v>51.56</v>
      </c>
      <c r="BW6" s="33">
        <f t="shared" si="8"/>
        <v>51.03</v>
      </c>
      <c r="BX6" s="33">
        <f t="shared" si="8"/>
        <v>50.9</v>
      </c>
      <c r="BY6" s="33">
        <f t="shared" si="8"/>
        <v>50.82</v>
      </c>
      <c r="BZ6" s="32" t="str">
        <f>IF(BZ7="","",IF(BZ7="-","【-】","【"&amp;SUBSTITUTE(TEXT(BZ7,"#,##0.00"),"-","△")&amp;"】"))</f>
        <v>【51.49】</v>
      </c>
      <c r="CA6" s="33">
        <f>IF(CA7="",NA(),CA7)</f>
        <v>256.64</v>
      </c>
      <c r="CB6" s="33">
        <f t="shared" ref="CB6:CJ6" si="9">IF(CB7="",NA(),CB7)</f>
        <v>249.99</v>
      </c>
      <c r="CC6" s="33">
        <f t="shared" si="9"/>
        <v>228.66</v>
      </c>
      <c r="CD6" s="33">
        <f t="shared" si="9"/>
        <v>250.68</v>
      </c>
      <c r="CE6" s="33">
        <f t="shared" si="9"/>
        <v>270.35000000000002</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65.459999999999994</v>
      </c>
      <c r="CM6" s="33">
        <f t="shared" ref="CM6:CU6" si="10">IF(CM7="",NA(),CM7)</f>
        <v>61.66</v>
      </c>
      <c r="CN6" s="33">
        <f t="shared" si="10"/>
        <v>66.790000000000006</v>
      </c>
      <c r="CO6" s="33">
        <f t="shared" si="10"/>
        <v>58.99</v>
      </c>
      <c r="CP6" s="33">
        <f t="shared" si="10"/>
        <v>49.1</v>
      </c>
      <c r="CQ6" s="33">
        <f t="shared" si="10"/>
        <v>44.65</v>
      </c>
      <c r="CR6" s="33">
        <f t="shared" si="10"/>
        <v>55.2</v>
      </c>
      <c r="CS6" s="33">
        <f t="shared" si="10"/>
        <v>54.74</v>
      </c>
      <c r="CT6" s="33">
        <f t="shared" si="10"/>
        <v>53.78</v>
      </c>
      <c r="CU6" s="33">
        <f t="shared" si="10"/>
        <v>53.24</v>
      </c>
      <c r="CV6" s="32" t="str">
        <f>IF(CV7="","",IF(CV7="-","【-】","【"&amp;SUBSTITUTE(TEXT(CV7,"#,##0.00"),"-","△")&amp;"】"))</f>
        <v>【53.32】</v>
      </c>
      <c r="CW6" s="33">
        <f>IF(CW7="",NA(),CW7)</f>
        <v>94.65</v>
      </c>
      <c r="CX6" s="33">
        <f t="shared" ref="CX6:DF6" si="11">IF(CX7="",NA(),CX7)</f>
        <v>96.17</v>
      </c>
      <c r="CY6" s="33">
        <f t="shared" si="11"/>
        <v>94.96</v>
      </c>
      <c r="CZ6" s="33">
        <f t="shared" si="11"/>
        <v>95.34</v>
      </c>
      <c r="DA6" s="33">
        <f t="shared" si="11"/>
        <v>95.88</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0.99</v>
      </c>
      <c r="EF6" s="32">
        <f t="shared" si="14"/>
        <v>0</v>
      </c>
      <c r="EG6" s="33">
        <f t="shared" si="14"/>
        <v>0.02</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242055</v>
      </c>
      <c r="D7" s="35">
        <v>47</v>
      </c>
      <c r="E7" s="35">
        <v>17</v>
      </c>
      <c r="F7" s="35">
        <v>5</v>
      </c>
      <c r="G7" s="35">
        <v>0</v>
      </c>
      <c r="H7" s="35" t="s">
        <v>96</v>
      </c>
      <c r="I7" s="35" t="s">
        <v>97</v>
      </c>
      <c r="J7" s="35" t="s">
        <v>98</v>
      </c>
      <c r="K7" s="35" t="s">
        <v>99</v>
      </c>
      <c r="L7" s="35" t="s">
        <v>100</v>
      </c>
      <c r="M7" s="36" t="s">
        <v>101</v>
      </c>
      <c r="N7" s="36" t="s">
        <v>102</v>
      </c>
      <c r="O7" s="36">
        <v>1.62</v>
      </c>
      <c r="P7" s="36">
        <v>100</v>
      </c>
      <c r="Q7" s="36">
        <v>2829</v>
      </c>
      <c r="R7" s="36">
        <v>142808</v>
      </c>
      <c r="S7" s="36">
        <v>136.68</v>
      </c>
      <c r="T7" s="36">
        <v>1044.83</v>
      </c>
      <c r="U7" s="36">
        <v>2306</v>
      </c>
      <c r="V7" s="36">
        <v>1.1200000000000001</v>
      </c>
      <c r="W7" s="36">
        <v>2058.9299999999998</v>
      </c>
      <c r="X7" s="36">
        <v>87.43</v>
      </c>
      <c r="Y7" s="36">
        <v>82.99</v>
      </c>
      <c r="Z7" s="36">
        <v>86.27</v>
      </c>
      <c r="AA7" s="36">
        <v>86.55</v>
      </c>
      <c r="AB7" s="36">
        <v>84.57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60.08</v>
      </c>
      <c r="BQ7" s="36">
        <v>59.55</v>
      </c>
      <c r="BR7" s="36">
        <v>64.08</v>
      </c>
      <c r="BS7" s="36">
        <v>63.81</v>
      </c>
      <c r="BT7" s="36">
        <v>63.03</v>
      </c>
      <c r="BU7" s="36">
        <v>43.24</v>
      </c>
      <c r="BV7" s="36">
        <v>51.56</v>
      </c>
      <c r="BW7" s="36">
        <v>51.03</v>
      </c>
      <c r="BX7" s="36">
        <v>50.9</v>
      </c>
      <c r="BY7" s="36">
        <v>50.82</v>
      </c>
      <c r="BZ7" s="36">
        <v>51.49</v>
      </c>
      <c r="CA7" s="36">
        <v>256.64</v>
      </c>
      <c r="CB7" s="36">
        <v>249.99</v>
      </c>
      <c r="CC7" s="36">
        <v>228.66</v>
      </c>
      <c r="CD7" s="36">
        <v>250.68</v>
      </c>
      <c r="CE7" s="36">
        <v>270.35000000000002</v>
      </c>
      <c r="CF7" s="36">
        <v>338.76</v>
      </c>
      <c r="CG7" s="36">
        <v>283.26</v>
      </c>
      <c r="CH7" s="36">
        <v>289.60000000000002</v>
      </c>
      <c r="CI7" s="36">
        <v>293.27</v>
      </c>
      <c r="CJ7" s="36">
        <v>300.52</v>
      </c>
      <c r="CK7" s="36">
        <v>295.10000000000002</v>
      </c>
      <c r="CL7" s="36">
        <v>65.459999999999994</v>
      </c>
      <c r="CM7" s="36">
        <v>61.66</v>
      </c>
      <c r="CN7" s="36">
        <v>66.790000000000006</v>
      </c>
      <c r="CO7" s="36">
        <v>58.99</v>
      </c>
      <c r="CP7" s="36">
        <v>49.1</v>
      </c>
      <c r="CQ7" s="36">
        <v>44.65</v>
      </c>
      <c r="CR7" s="36">
        <v>55.2</v>
      </c>
      <c r="CS7" s="36">
        <v>54.74</v>
      </c>
      <c r="CT7" s="36">
        <v>53.78</v>
      </c>
      <c r="CU7" s="36">
        <v>53.24</v>
      </c>
      <c r="CV7" s="36">
        <v>53.32</v>
      </c>
      <c r="CW7" s="36">
        <v>94.65</v>
      </c>
      <c r="CX7" s="36">
        <v>96.17</v>
      </c>
      <c r="CY7" s="36">
        <v>94.96</v>
      </c>
      <c r="CZ7" s="36">
        <v>95.34</v>
      </c>
      <c r="DA7" s="36">
        <v>95.88</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0.99</v>
      </c>
      <c r="EF7" s="36">
        <v>0</v>
      </c>
      <c r="EG7" s="36">
        <v>0.02</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桑名市役所</cp:lastModifiedBy>
  <cp:lastPrinted>2016-02-10T04:26:54Z</cp:lastPrinted>
  <dcterms:created xsi:type="dcterms:W3CDTF">2016-02-03T09:14:57Z</dcterms:created>
  <dcterms:modified xsi:type="dcterms:W3CDTF">2016-02-12T02:03:36Z</dcterms:modified>
  <cp:category/>
</cp:coreProperties>
</file>