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務課\財政係(共有フォルダ)\県照会文書\地方公営企業関係\(160125)経営比較分析表\提出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<sst xmlns="http://schemas.openxmlformats.org/spreadsheetml/2006/main" count="221" uniqueCount="111">
  <si>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</si>
  <si>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</si>
  <si>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</si>
  <si>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</si>
  <si>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</si>
  <si>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</si>
  <si>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</si>
  <si>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</si>
  <si>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</si>
  <si>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</si>
  <si>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</si>
  <si>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</si>
  <si>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</si>
  <si>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</si>
  <si>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</si>
  <si>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</si>
  <si>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</si>
  <si>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</si>
  <si>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</si>
  <si>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</si>
  <si>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</si>
  <si>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</si>
  <si>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</si>
  <si>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</si>
  <si>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</si>
  <si>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</si>
  <si>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</si>
  <si>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</si>
  <si>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</si>
  <si>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</si>
  <si>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</si>
  <si>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</si>
  <si>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</si>
  <si>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</si>
  <si>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</si>
  <si>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</si>
  <si>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</si>
  <si>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</si>
  <si>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</si>
  <si>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</si>
  <si>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</si>
  <si>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</si>
  <si>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</si>
  <si>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</si>
  <si>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</si>
  <si>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</si>
  <si>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</si>
  <si>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</si>
  <si>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</si>
  <si>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</si>
  <si>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</si>
  <si>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</si>
  <si>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</si>
  <si>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</si>
  <si>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</si>
  <si>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</si>
  <si>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</si>
  <si>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</si>
  <si>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</si>
  <si>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</si>
  <si>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</si>
  <si>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</si>
  <si>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</si>
  <si>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</si>
  <si>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</si>
  <si>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</si>
  <si>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</si>
  <si>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</si>
  <si>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</si>
  <si>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</si>
  <si>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</si>
  <si>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</si>
  <si>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</si>
  <si>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</si>
  <si>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</si>
  <si>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</si>
  <si>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</si>
  <si>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</si>
  <si>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</si>
  <si>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</si>
  <si>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</si>
  <si>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</si>
  <si>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</si>
  <si>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</si>
  <si>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</si>
  <si>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</si>
  <si>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</si>
  <si>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</si>
  <si>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</si>
  <si>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</si>
  <si>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</si>
  <si>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</si>
  <si>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</si>
  <si>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</si>
  <si>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</si>
  <si>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</si>
  <si>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</si>
  <si>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</si>
  <si>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</si>
  <si>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</si>
  <si>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</si>
  <si>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</si>
  <si>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</si>
  <si>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</si>
  <si>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</si>
  <si>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</si>
  <si>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</si>
  <si>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</si>
  <si>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経費回収率及び、汚水処理原価について、類似団体と比較すると改善の必要があり、維持管理費の削減等に努めたい。
施設利用率は、類似団体平均値と比較すると高い割合となっている。水洗化率のグラフからわかるように、処理人口の増加は見込めず、施設利用率を現在以上に高くすることは困難である。</t>
    <rPh sb="0" eb="2">
      <t>ケイヒ</t>
    </rPh>
    <rPh sb="2" eb="4">
      <t>カイシュウ</t>
    </rPh>
    <rPh sb="4" eb="5">
      <t>リツ</t>
    </rPh>
    <rPh sb="5" eb="6">
      <t>オヨ</t>
    </rPh>
    <rPh sb="8" eb="10">
      <t>オスイ</t>
    </rPh>
    <rPh sb="10" eb="12">
      <t>ショリ</t>
    </rPh>
    <rPh sb="12" eb="14">
      <t>ゲンカ</t>
    </rPh>
    <rPh sb="19" eb="21">
      <t>ルイジ</t>
    </rPh>
    <rPh sb="21" eb="23">
      <t>ダンタイ</t>
    </rPh>
    <rPh sb="24" eb="26">
      <t>ヒカク</t>
    </rPh>
    <rPh sb="29" eb="31">
      <t>カイゼン</t>
    </rPh>
    <rPh sb="32" eb="34">
      <t>ヒツヨウ</t>
    </rPh>
    <rPh sb="38" eb="40">
      <t>イジ</t>
    </rPh>
    <rPh sb="40" eb="43">
      <t>カンリヒ</t>
    </rPh>
    <rPh sb="44" eb="46">
      <t>サクゲン</t>
    </rPh>
    <rPh sb="46" eb="47">
      <t>トウ</t>
    </rPh>
    <rPh sb="48" eb="49">
      <t>ツト</t>
    </rPh>
    <rPh sb="55" eb="57">
      <t>シセツ</t>
    </rPh>
    <rPh sb="57" eb="60">
      <t>リヨウリツ</t>
    </rPh>
    <rPh sb="62" eb="64">
      <t>ルイジ</t>
    </rPh>
    <rPh sb="64" eb="66">
      <t>ダンタイ</t>
    </rPh>
    <rPh sb="66" eb="69">
      <t>ヘイキンチ</t>
    </rPh>
    <rPh sb="70" eb="72">
      <t>ヒカク</t>
    </rPh>
    <rPh sb="75" eb="76">
      <t>タカ</t>
    </rPh>
    <rPh sb="77" eb="79">
      <t>ワリアイ</t>
    </rPh>
    <rPh sb="86" eb="89">
      <t>スイセンカ</t>
    </rPh>
    <rPh sb="89" eb="90">
      <t>リツ</t>
    </rPh>
    <rPh sb="103" eb="105">
      <t>ショリ</t>
    </rPh>
    <rPh sb="105" eb="107">
      <t>ジンコウ</t>
    </rPh>
    <rPh sb="108" eb="110">
      <t>ゾウカ</t>
    </rPh>
    <rPh sb="111" eb="113">
      <t>ミコ</t>
    </rPh>
    <rPh sb="116" eb="118">
      <t>シセツ</t>
    </rPh>
    <rPh sb="118" eb="121">
      <t>リヨウリツ</t>
    </rPh>
    <rPh sb="122" eb="124">
      <t>ゲンザイ</t>
    </rPh>
    <rPh sb="124" eb="126">
      <t>イジョウ</t>
    </rPh>
    <rPh sb="127" eb="128">
      <t>タカ</t>
    </rPh>
    <rPh sb="134" eb="136">
      <t>コンナン</t>
    </rPh>
    <phoneticPr fontId="4"/>
  </si>
  <si>
    <t>H30に管渠を含めた設備の一斉調査を予定しており、その結果を踏まえて、更新の計画を立てていく。</t>
    <rPh sb="4" eb="6">
      <t>カンキョ</t>
    </rPh>
    <rPh sb="7" eb="8">
      <t>フク</t>
    </rPh>
    <rPh sb="10" eb="12">
      <t>セツビ</t>
    </rPh>
    <rPh sb="13" eb="15">
      <t>イッセイ</t>
    </rPh>
    <rPh sb="15" eb="17">
      <t>チョウサ</t>
    </rPh>
    <rPh sb="18" eb="20">
      <t>ヨテイ</t>
    </rPh>
    <rPh sb="27" eb="29">
      <t>ケッカ</t>
    </rPh>
    <rPh sb="30" eb="31">
      <t>フ</t>
    </rPh>
    <rPh sb="35" eb="37">
      <t>コウシン</t>
    </rPh>
    <rPh sb="38" eb="40">
      <t>ケイカク</t>
    </rPh>
    <rPh sb="41" eb="42">
      <t>タ</t>
    </rPh>
    <phoneticPr fontId="4"/>
  </si>
  <si>
    <t>適切かつ計画的な維持管理に取り組み、施設の劣化が致命的な状況になる前に補修や改修を行うことで費用を抑え、耐用年数を伸ばしていく必要がある。
料金体系については、社会情勢の変化を考慮しながら、計画的な見直しを行っていく必要がある。</t>
    <rPh sb="0" eb="2">
      <t>テキセツ</t>
    </rPh>
    <rPh sb="4" eb="7">
      <t>ケイカクテキ</t>
    </rPh>
    <rPh sb="8" eb="10">
      <t>イジ</t>
    </rPh>
    <rPh sb="10" eb="12">
      <t>カンリ</t>
    </rPh>
    <rPh sb="13" eb="14">
      <t>ト</t>
    </rPh>
    <rPh sb="15" eb="16">
      <t>ク</t>
    </rPh>
    <rPh sb="35" eb="37">
      <t>ホシュウ</t>
    </rPh>
    <rPh sb="38" eb="40">
      <t>カイシュウ</t>
    </rPh>
    <rPh sb="41" eb="42">
      <t>オコナ</t>
    </rPh>
    <rPh sb="46" eb="48">
      <t>ヒヨウ</t>
    </rPh>
    <rPh sb="49" eb="50">
      <t>オサ</t>
    </rPh>
    <rPh sb="57" eb="58">
      <t>ノ</t>
    </rPh>
    <rPh sb="63" eb="65">
      <t>ヒツヨウ</t>
    </rPh>
    <rPh sb="71" eb="73">
      <t>リョウキン</t>
    </rPh>
    <rPh sb="73" eb="75">
      <t>タイケイ</t>
    </rPh>
    <rPh sb="81" eb="83">
      <t>シャカイ</t>
    </rPh>
    <rPh sb="83" eb="85">
      <t>ジョウセイ</t>
    </rPh>
    <rPh sb="86" eb="88">
      <t>ヘンカ</t>
    </rPh>
    <rPh sb="89" eb="91">
      <t>コウリョ</t>
    </rPh>
    <rPh sb="100" eb="102">
      <t>ミナオ</t>
    </rPh>
    <rPh sb="104" eb="105">
      <t>オコナ</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</si>
</sst>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1.65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BB-4031-8FD7-8B8E95DB4286}"/>
            </c:ext>
          </c:extLst>
        </c:ser>
        <c:dLbls>
          <c:showLegendKey val="0"/>
          <c:showVal val="0"/>
          <c:showCatName val="0"/>
          <c:showSerName val="0"/>
          <c:showPercent val="0"/>
          <c:showBubbleSize val="0"/>
        </c:dLbls>
        <c:gapWidth val="150"/>
        <c:axId val="151590784"/>
        <c:axId val="1515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extLst>
            <c:ext xmlns:c16="http://schemas.microsoft.com/office/drawing/2014/chart" uri="{C3380CC4-5D6E-409C-BE32-E72D297353CC}">
              <c16:uniqueId val="{00000001-08BB-4031-8FD7-8B8E95DB4286}"/>
            </c:ext>
          </c:extLst>
        </c:ser>
        <c:dLbls>
          <c:showLegendKey val="0"/>
          <c:showVal val="0"/>
          <c:showCatName val="0"/>
          <c:showSerName val="0"/>
          <c:showPercent val="0"/>
          <c:showBubbleSize val="0"/>
        </c:dLbls>
        <c:marker val="1"/>
        <c:smooth val="0"/>
        <c:axId val="151590784"/>
        <c:axId val="151592960"/>
      </c:lineChart>
      <c:dateAx>
        <c:axId val="151590784"/>
        <c:scaling>
          <c:orientation val="minMax"/>
        </c:scaling>
        <c:delete val="1"/>
        <c:axPos val="b"/>
        <c:numFmt formatCode="ge" sourceLinked="1"/>
        <c:majorTickMark val="none"/>
        <c:minorTickMark val="none"/>
        <c:tickLblPos val="none"/>
        <c:crossAx val="151592960"/>
        <c:crosses val="autoZero"/>
        <c:auto val="1"/>
        <c:lblOffset val="100"/>
        <c:baseTimeUnit val="years"/>
      </c:dateAx>
      <c:valAx>
        <c:axId val="1515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65.47</c:v>
                </c:pt>
                <c:pt idx="1">
                  <c:v>67.040000000000006</c:v>
                </c:pt>
                <c:pt idx="2">
                  <c:v>60.99</c:v>
                </c:pt>
                <c:pt idx="3">
                  <c:v>63.23</c:v>
                </c:pt>
                <c:pt idx="4">
                  <c:v>64.569999999999993</c:v>
                </c:pt>
              </c:numCache>
            </c:numRef>
          </c:val>
          <c:extLst>
            <c:ext xmlns:c16="http://schemas.microsoft.com/office/drawing/2014/chart" uri="{C3380CC4-5D6E-409C-BE32-E72D297353CC}">
              <c16:uniqueId val="{00000000-7ACA-460D-9862-B039C6A20218}"/>
            </c:ext>
          </c:extLst>
        </c:ser>
        <c:dLbls>
          <c:showLegendKey val="0"/>
          <c:showVal val="0"/>
          <c:showCatName val="0"/>
          <c:showSerName val="0"/>
          <c:showPercent val="0"/>
          <c:showBubbleSize val="0"/>
        </c:dLbls>
        <c:gapWidth val="150"/>
        <c:axId val="151886848"/>
        <c:axId val="1518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extLst>
            <c:ext xmlns:c16="http://schemas.microsoft.com/office/drawing/2014/chart" uri="{C3380CC4-5D6E-409C-BE32-E72D297353CC}">
              <c16:uniqueId val="{00000001-7ACA-460D-9862-B039C6A20218}"/>
            </c:ext>
          </c:extLst>
        </c:ser>
        <c:dLbls>
          <c:showLegendKey val="0"/>
          <c:showVal val="0"/>
          <c:showCatName val="0"/>
          <c:showSerName val="0"/>
          <c:showPercent val="0"/>
          <c:showBubbleSize val="0"/>
        </c:dLbls>
        <c:marker val="1"/>
        <c:smooth val="0"/>
        <c:axId val="151886848"/>
        <c:axId val="151893120"/>
      </c:lineChart>
      <c:dateAx>
        <c:axId val="151886848"/>
        <c:scaling>
          <c:orientation val="minMax"/>
        </c:scaling>
        <c:delete val="1"/>
        <c:axPos val="b"/>
        <c:numFmt formatCode="ge" sourceLinked="1"/>
        <c:majorTickMark val="none"/>
        <c:minorTickMark val="none"/>
        <c:tickLblPos val="none"/>
        <c:crossAx val="151893120"/>
        <c:crosses val="autoZero"/>
        <c:auto val="1"/>
        <c:lblOffset val="100"/>
        <c:baseTimeUnit val="years"/>
      </c:dateAx>
      <c:valAx>
        <c:axId val="1518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94.24</c:v>
                </c:pt>
                <c:pt idx="1">
                  <c:v>95.63</c:v>
                </c:pt>
                <c:pt idx="2">
                  <c:v>96.35</c:v>
                </c:pt>
                <c:pt idx="3">
                  <c:v>95.64</c:v>
                </c:pt>
                <c:pt idx="4">
                  <c:v>97.26</c:v>
                </c:pt>
              </c:numCache>
            </c:numRef>
          </c:val>
          <c:extLst>
            <c:ext xmlns:c16="http://schemas.microsoft.com/office/drawing/2014/chart" uri="{C3380CC4-5D6E-409C-BE32-E72D297353CC}">
              <c16:uniqueId val="{00000000-C414-4D8E-859E-0FD2D3110ABA}"/>
            </c:ext>
          </c:extLst>
        </c:ser>
        <c:dLbls>
          <c:showLegendKey val="0"/>
          <c:showVal val="0"/>
          <c:showCatName val="0"/>
          <c:showSerName val="0"/>
          <c:showPercent val="0"/>
          <c:showBubbleSize val="0"/>
        </c:dLbls>
        <c:gapWidth val="150"/>
        <c:axId val="151935616"/>
        <c:axId val="1519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extLst>
            <c:ext xmlns:c16="http://schemas.microsoft.com/office/drawing/2014/chart" uri="{C3380CC4-5D6E-409C-BE32-E72D297353CC}">
              <c16:uniqueId val="{00000001-C414-4D8E-859E-0FD2D3110ABA}"/>
            </c:ext>
          </c:extLst>
        </c:ser>
        <c:dLbls>
          <c:showLegendKey val="0"/>
          <c:showVal val="0"/>
          <c:showCatName val="0"/>
          <c:showSerName val="0"/>
          <c:showPercent val="0"/>
          <c:showBubbleSize val="0"/>
        </c:dLbls>
        <c:marker val="1"/>
        <c:smooth val="0"/>
        <c:axId val="151935616"/>
        <c:axId val="151937792"/>
      </c:lineChart>
      <c:dateAx>
        <c:axId val="151935616"/>
        <c:scaling>
          <c:orientation val="minMax"/>
        </c:scaling>
        <c:delete val="1"/>
        <c:axPos val="b"/>
        <c:numFmt formatCode="ge" sourceLinked="1"/>
        <c:majorTickMark val="none"/>
        <c:minorTickMark val="none"/>
        <c:tickLblPos val="none"/>
        <c:crossAx val="151937792"/>
        <c:crosses val="autoZero"/>
        <c:auto val="1"/>
        <c:lblOffset val="100"/>
        <c:baseTimeUnit val="years"/>
      </c:dateAx>
      <c:valAx>
        <c:axId val="1519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96.45</c:v>
                </c:pt>
                <c:pt idx="1">
                  <c:v>96.94</c:v>
                </c:pt>
                <c:pt idx="2">
                  <c:v>100.01</c:v>
                </c:pt>
                <c:pt idx="3">
                  <c:v>98.91</c:v>
                </c:pt>
                <c:pt idx="4">
                  <c:v>100.2</c:v>
                </c:pt>
              </c:numCache>
            </c:numRef>
          </c:val>
          <c:extLst>
            <c:ext xmlns:c16="http://schemas.microsoft.com/office/drawing/2014/chart" uri="{C3380CC4-5D6E-409C-BE32-E72D297353CC}">
              <c16:uniqueId val="{00000000-FE0A-40D9-93A0-26DAC766C0ED}"/>
            </c:ext>
          </c:extLst>
        </c:ser>
        <c:dLbls>
          <c:showLegendKey val="0"/>
          <c:showVal val="0"/>
          <c:showCatName val="0"/>
          <c:showSerName val="0"/>
          <c:showPercent val="0"/>
          <c:showBubbleSize val="0"/>
        </c:dLbls>
        <c:gapWidth val="150"/>
        <c:axId val="151614976"/>
        <c:axId val="1516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0A-40D9-93A0-26DAC766C0ED}"/>
            </c:ext>
          </c:extLst>
        </c:ser>
        <c:dLbls>
          <c:showLegendKey val="0"/>
          <c:showVal val="0"/>
          <c:showCatName val="0"/>
          <c:showSerName val="0"/>
          <c:showPercent val="0"/>
          <c:showBubbleSize val="0"/>
        </c:dLbls>
        <c:marker val="1"/>
        <c:smooth val="0"/>
        <c:axId val="151614976"/>
        <c:axId val="151616896"/>
      </c:lineChart>
      <c:dateAx>
        <c:axId val="151614976"/>
        <c:scaling>
          <c:orientation val="minMax"/>
        </c:scaling>
        <c:delete val="1"/>
        <c:axPos val="b"/>
        <c:numFmt formatCode="ge" sourceLinked="1"/>
        <c:majorTickMark val="none"/>
        <c:minorTickMark val="none"/>
        <c:tickLblPos val="none"/>
        <c:crossAx val="151616896"/>
        <c:crosses val="autoZero"/>
        <c:auto val="1"/>
        <c:lblOffset val="100"/>
        <c:baseTimeUnit val="years"/>
      </c:dateAx>
      <c:valAx>
        <c:axId val="1516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A-42D3-A05E-510E90289868}"/>
            </c:ext>
          </c:extLst>
        </c:ser>
        <c:dLbls>
          <c:showLegendKey val="0"/>
          <c:showVal val="0"/>
          <c:showCatName val="0"/>
          <c:showSerName val="0"/>
          <c:showPercent val="0"/>
          <c:showBubbleSize val="0"/>
        </c:dLbls>
        <c:gapWidth val="150"/>
        <c:axId val="151651456"/>
        <c:axId val="1516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A-42D3-A05E-510E90289868}"/>
            </c:ext>
          </c:extLst>
        </c:ser>
        <c:dLbls>
          <c:showLegendKey val="0"/>
          <c:showVal val="0"/>
          <c:showCatName val="0"/>
          <c:showSerName val="0"/>
          <c:showPercent val="0"/>
          <c:showBubbleSize val="0"/>
        </c:dLbls>
        <c:marker val="1"/>
        <c:smooth val="0"/>
        <c:axId val="151651456"/>
        <c:axId val="151653376"/>
      </c:lineChart>
      <c:dateAx>
        <c:axId val="151651456"/>
        <c:scaling>
          <c:orientation val="minMax"/>
        </c:scaling>
        <c:delete val="1"/>
        <c:axPos val="b"/>
        <c:numFmt formatCode="ge" sourceLinked="1"/>
        <c:majorTickMark val="none"/>
        <c:minorTickMark val="none"/>
        <c:tickLblPos val="none"/>
        <c:crossAx val="151653376"/>
        <c:crosses val="autoZero"/>
        <c:auto val="1"/>
        <c:lblOffset val="100"/>
        <c:baseTimeUnit val="years"/>
      </c:dateAx>
      <c:valAx>
        <c:axId val="1516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56-41DA-917B-EC4C76CB71DA}"/>
            </c:ext>
          </c:extLst>
        </c:ser>
        <c:dLbls>
          <c:showLegendKey val="0"/>
          <c:showVal val="0"/>
          <c:showCatName val="0"/>
          <c:showSerName val="0"/>
          <c:showPercent val="0"/>
          <c:showBubbleSize val="0"/>
        </c:dLbls>
        <c:gapWidth val="150"/>
        <c:axId val="151683840"/>
        <c:axId val="1516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56-41DA-917B-EC4C76CB71DA}"/>
            </c:ext>
          </c:extLst>
        </c:ser>
        <c:dLbls>
          <c:showLegendKey val="0"/>
          <c:showVal val="0"/>
          <c:showCatName val="0"/>
          <c:showSerName val="0"/>
          <c:showPercent val="0"/>
          <c:showBubbleSize val="0"/>
        </c:dLbls>
        <c:marker val="1"/>
        <c:smooth val="0"/>
        <c:axId val="151683840"/>
        <c:axId val="151685760"/>
      </c:lineChart>
      <c:dateAx>
        <c:axId val="151683840"/>
        <c:scaling>
          <c:orientation val="minMax"/>
        </c:scaling>
        <c:delete val="1"/>
        <c:axPos val="b"/>
        <c:numFmt formatCode="ge" sourceLinked="1"/>
        <c:majorTickMark val="none"/>
        <c:minorTickMark val="none"/>
        <c:tickLblPos val="none"/>
        <c:crossAx val="151685760"/>
        <c:crosses val="autoZero"/>
        <c:auto val="1"/>
        <c:lblOffset val="100"/>
        <c:baseTimeUnit val="years"/>
      </c:dateAx>
      <c:valAx>
        <c:axId val="1516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0E-4294-8EDC-CECB385FE5D8}"/>
            </c:ext>
          </c:extLst>
        </c:ser>
        <c:dLbls>
          <c:showLegendKey val="0"/>
          <c:showVal val="0"/>
          <c:showCatName val="0"/>
          <c:showSerName val="0"/>
          <c:showPercent val="0"/>
          <c:showBubbleSize val="0"/>
        </c:dLbls>
        <c:gapWidth val="150"/>
        <c:axId val="151757568"/>
        <c:axId val="1517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0E-4294-8EDC-CECB385FE5D8}"/>
            </c:ext>
          </c:extLst>
        </c:ser>
        <c:dLbls>
          <c:showLegendKey val="0"/>
          <c:showVal val="0"/>
          <c:showCatName val="0"/>
          <c:showSerName val="0"/>
          <c:showPercent val="0"/>
          <c:showBubbleSize val="0"/>
        </c:dLbls>
        <c:marker val="1"/>
        <c:smooth val="0"/>
        <c:axId val="151757568"/>
        <c:axId val="151759488"/>
      </c:lineChart>
      <c:dateAx>
        <c:axId val="151757568"/>
        <c:scaling>
          <c:orientation val="minMax"/>
        </c:scaling>
        <c:delete val="1"/>
        <c:axPos val="b"/>
        <c:numFmt formatCode="ge" sourceLinked="1"/>
        <c:majorTickMark val="none"/>
        <c:minorTickMark val="none"/>
        <c:tickLblPos val="none"/>
        <c:crossAx val="151759488"/>
        <c:crosses val="autoZero"/>
        <c:auto val="1"/>
        <c:lblOffset val="100"/>
        <c:baseTimeUnit val="years"/>
      </c:dateAx>
      <c:valAx>
        <c:axId val="1517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18-4E9E-A432-0A45491D5921}"/>
            </c:ext>
          </c:extLst>
        </c:ser>
        <c:dLbls>
          <c:showLegendKey val="0"/>
          <c:showVal val="0"/>
          <c:showCatName val="0"/>
          <c:showSerName val="0"/>
          <c:showPercent val="0"/>
          <c:showBubbleSize val="0"/>
        </c:dLbls>
        <c:gapWidth val="150"/>
        <c:axId val="151769472"/>
        <c:axId val="1517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18-4E9E-A432-0A45491D5921}"/>
            </c:ext>
          </c:extLst>
        </c:ser>
        <c:dLbls>
          <c:showLegendKey val="0"/>
          <c:showVal val="0"/>
          <c:showCatName val="0"/>
          <c:showSerName val="0"/>
          <c:showPercent val="0"/>
          <c:showBubbleSize val="0"/>
        </c:dLbls>
        <c:marker val="1"/>
        <c:smooth val="0"/>
        <c:axId val="151769472"/>
        <c:axId val="151771392"/>
      </c:lineChart>
      <c:dateAx>
        <c:axId val="151769472"/>
        <c:scaling>
          <c:orientation val="minMax"/>
        </c:scaling>
        <c:delete val="1"/>
        <c:axPos val="b"/>
        <c:numFmt formatCode="ge" sourceLinked="1"/>
        <c:majorTickMark val="none"/>
        <c:minorTickMark val="none"/>
        <c:tickLblPos val="none"/>
        <c:crossAx val="151771392"/>
        <c:crosses val="autoZero"/>
        <c:auto val="1"/>
        <c:lblOffset val="100"/>
        <c:baseTimeUnit val="years"/>
      </c:dateAx>
      <c:valAx>
        <c:axId val="1517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E8-4DD2-9CF4-15B38930B53C}"/>
            </c:ext>
          </c:extLst>
        </c:ser>
        <c:dLbls>
          <c:showLegendKey val="0"/>
          <c:showVal val="0"/>
          <c:showCatName val="0"/>
          <c:showSerName val="0"/>
          <c:showPercent val="0"/>
          <c:showBubbleSize val="0"/>
        </c:dLbls>
        <c:gapWidth val="150"/>
        <c:axId val="151797760"/>
        <c:axId val="1517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extLst>
            <c:ext xmlns:c16="http://schemas.microsoft.com/office/drawing/2014/chart" uri="{C3380CC4-5D6E-409C-BE32-E72D297353CC}">
              <c16:uniqueId val="{00000001-92E8-4DD2-9CF4-15B38930B53C}"/>
            </c:ext>
          </c:extLst>
        </c:ser>
        <c:dLbls>
          <c:showLegendKey val="0"/>
          <c:showVal val="0"/>
          <c:showCatName val="0"/>
          <c:showSerName val="0"/>
          <c:showPercent val="0"/>
          <c:showBubbleSize val="0"/>
        </c:dLbls>
        <c:marker val="1"/>
        <c:smooth val="0"/>
        <c:axId val="151797760"/>
        <c:axId val="151799680"/>
      </c:lineChart>
      <c:dateAx>
        <c:axId val="151797760"/>
        <c:scaling>
          <c:orientation val="minMax"/>
        </c:scaling>
        <c:delete val="1"/>
        <c:axPos val="b"/>
        <c:numFmt formatCode="ge" sourceLinked="1"/>
        <c:majorTickMark val="none"/>
        <c:minorTickMark val="none"/>
        <c:tickLblPos val="none"/>
        <c:crossAx val="151799680"/>
        <c:crosses val="autoZero"/>
        <c:auto val="1"/>
        <c:lblOffset val="100"/>
        <c:baseTimeUnit val="years"/>
      </c:dateAx>
      <c:valAx>
        <c:axId val="1517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49.11</c:v>
                </c:pt>
                <c:pt idx="1">
                  <c:v>44.21</c:v>
                </c:pt>
                <c:pt idx="2">
                  <c:v>44.45</c:v>
                </c:pt>
                <c:pt idx="3">
                  <c:v>42.33</c:v>
                </c:pt>
                <c:pt idx="4">
                  <c:v>43.63</c:v>
                </c:pt>
              </c:numCache>
            </c:numRef>
          </c:val>
          <c:extLst>
            <c:ext xmlns:c16="http://schemas.microsoft.com/office/drawing/2014/chart" uri="{C3380CC4-5D6E-409C-BE32-E72D297353CC}">
              <c16:uniqueId val="{00000000-77FC-4DC9-9184-FBB78A19EC33}"/>
            </c:ext>
          </c:extLst>
        </c:ser>
        <c:dLbls>
          <c:showLegendKey val="0"/>
          <c:showVal val="0"/>
          <c:showCatName val="0"/>
          <c:showSerName val="0"/>
          <c:showPercent val="0"/>
          <c:showBubbleSize val="0"/>
        </c:dLbls>
        <c:gapWidth val="150"/>
        <c:axId val="151813504"/>
        <c:axId val="1518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extLst>
            <c:ext xmlns:c16="http://schemas.microsoft.com/office/drawing/2014/chart" uri="{C3380CC4-5D6E-409C-BE32-E72D297353CC}">
              <c16:uniqueId val="{00000001-77FC-4DC9-9184-FBB78A19EC33}"/>
            </c:ext>
          </c:extLst>
        </c:ser>
        <c:dLbls>
          <c:showLegendKey val="0"/>
          <c:showVal val="0"/>
          <c:showCatName val="0"/>
          <c:showSerName val="0"/>
          <c:showPercent val="0"/>
          <c:showBubbleSize val="0"/>
        </c:dLbls>
        <c:marker val="1"/>
        <c:smooth val="0"/>
        <c:axId val="151813504"/>
        <c:axId val="151836160"/>
      </c:lineChart>
      <c:dateAx>
        <c:axId val="151813504"/>
        <c:scaling>
          <c:orientation val="minMax"/>
        </c:scaling>
        <c:delete val="1"/>
        <c:axPos val="b"/>
        <c:numFmt formatCode="ge" sourceLinked="1"/>
        <c:majorTickMark val="none"/>
        <c:minorTickMark val="none"/>
        <c:tickLblPos val="none"/>
        <c:crossAx val="151836160"/>
        <c:crosses val="autoZero"/>
        <c:auto val="1"/>
        <c:lblOffset val="100"/>
        <c:baseTimeUnit val="years"/>
      </c:dateAx>
      <c:valAx>
        <c:axId val="151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370.66</c:v>
                </c:pt>
                <c:pt idx="1">
                  <c:v>360.26</c:v>
                </c:pt>
                <c:pt idx="2">
                  <c:v>389</c:v>
                </c:pt>
                <c:pt idx="3">
                  <c:v>388.22</c:v>
                </c:pt>
                <c:pt idx="4">
                  <c:v>370.7</c:v>
                </c:pt>
              </c:numCache>
            </c:numRef>
          </c:val>
          <c:extLst>
            <c:ext xmlns:c16="http://schemas.microsoft.com/office/drawing/2014/chart" uri="{C3380CC4-5D6E-409C-BE32-E72D297353CC}">
              <c16:uniqueId val="{00000000-1B37-4941-A2E4-24A978EC67AD}"/>
            </c:ext>
          </c:extLst>
        </c:ser>
        <c:dLbls>
          <c:showLegendKey val="0"/>
          <c:showVal val="0"/>
          <c:showCatName val="0"/>
          <c:showSerName val="0"/>
          <c:showPercent val="0"/>
          <c:showBubbleSize val="0"/>
        </c:dLbls>
        <c:gapWidth val="150"/>
        <c:axId val="151854464"/>
        <c:axId val="1518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extLst>
            <c:ext xmlns:c16="http://schemas.microsoft.com/office/drawing/2014/chart" uri="{C3380CC4-5D6E-409C-BE32-E72D297353CC}">
              <c16:uniqueId val="{00000001-1B37-4941-A2E4-24A978EC67AD}"/>
            </c:ext>
          </c:extLst>
        </c:ser>
        <c:dLbls>
          <c:showLegendKey val="0"/>
          <c:showVal val="0"/>
          <c:showCatName val="0"/>
          <c:showSerName val="0"/>
          <c:showPercent val="0"/>
          <c:showBubbleSize val="0"/>
        </c:dLbls>
        <c:marker val="1"/>
        <c:smooth val="0"/>
        <c:axId val="151854464"/>
        <c:axId val="151864832"/>
      </c:lineChart>
      <c:dateAx>
        <c:axId val="151854464"/>
        <c:scaling>
          <c:orientation val="minMax"/>
        </c:scaling>
        <c:delete val="1"/>
        <c:axPos val="b"/>
        <c:numFmt formatCode="ge" sourceLinked="1"/>
        <c:majorTickMark val="none"/>
        <c:minorTickMark val="none"/>
        <c:tickLblPos val="none"/>
        <c:crossAx val="151864832"/>
        <c:crosses val="autoZero"/>
        <c:auto val="1"/>
        <c:lblOffset val="100"/>
        <c:baseTimeUnit val="years"/>
      </c:dateAx>
      <c:valAx>
        <c:axId val="1518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三重県　松阪市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168682</v>
      </c>
      <c r="AM8" s="64"/>
      <c r="AN8" s="64"/>
      <c r="AO8" s="64"/>
      <c r="AP8" s="64"/>
      <c r="AQ8" s="64"/>
      <c r="AR8" s="64"/>
      <c r="AS8" s="64"/>
      <c r="AT8" s="63">
        <f>データ!S6</f>
        <v>623.64</v>
      </c>
      <c r="AU8" s="63"/>
      <c r="AV8" s="63"/>
      <c r="AW8" s="63"/>
      <c r="AX8" s="63"/>
      <c r="AY8" s="63"/>
      <c r="AZ8" s="63"/>
      <c r="BA8" s="63"/>
      <c r="BB8" s="63">
        <f>データ!T6</f>
        <v>270.48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0.63</v>
      </c>
      <c r="Q10" s="63"/>
      <c r="R10" s="63"/>
      <c r="S10" s="63"/>
      <c r="T10" s="63"/>
      <c r="U10" s="63"/>
      <c r="V10" s="63"/>
      <c r="W10" s="63">
        <f>データ!P6</f>
        <v>100</v>
      </c>
      <c r="X10" s="63"/>
      <c r="Y10" s="63"/>
      <c r="Z10" s="63"/>
      <c r="AA10" s="63"/>
      <c r="AB10" s="63"/>
      <c r="AC10" s="63"/>
      <c r="AD10" s="64">
        <f>データ!Q6</f>
        <v>4860</v>
      </c>
      <c r="AE10" s="64"/>
      <c r="AF10" s="64"/>
      <c r="AG10" s="64"/>
      <c r="AH10" s="64"/>
      <c r="AI10" s="64"/>
      <c r="AJ10" s="64"/>
      <c r="AK10" s="2"/>
      <c r="AL10" s="64">
        <f>データ!U6</f>
        <v>1057</v>
      </c>
      <c r="AM10" s="64"/>
      <c r="AN10" s="64"/>
      <c r="AO10" s="64"/>
      <c r="AP10" s="64"/>
      <c r="AQ10" s="64"/>
      <c r="AR10" s="64"/>
      <c r="AS10" s="64"/>
      <c r="AT10" s="63">
        <f>データ!V6</f>
        <v>0.5</v>
      </c>
      <c r="AU10" s="63"/>
      <c r="AV10" s="63"/>
      <c r="AW10" s="63"/>
      <c r="AX10" s="63"/>
      <c r="AY10" s="63"/>
      <c r="AZ10" s="63"/>
      <c r="BA10" s="63"/>
      <c r="BB10" s="63">
        <f>データ!W6</f>
        <v>2114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242047</v>
      </c>
      <c r="D6" s="31">
        <f t="shared" si="3"/>
        <v>47</v>
      </c>
      <c r="E6" s="31">
        <f t="shared" si="3"/>
        <v>17</v>
      </c>
      <c r="F6" s="31">
        <f t="shared" si="3"/>
        <v>5</v>
      </c>
      <c r="G6" s="31">
        <f t="shared" si="3"/>
        <v>0</v>
      </c>
      <c r="H6" s="31" t="str">
        <f t="shared" si="3"/>
        <v>三重県　松阪市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0.63</v>
      </c>
      <c r="P6" s="32">
        <f t="shared" si="3"/>
        <v>100</v>
      </c>
      <c r="Q6" s="32">
        <f t="shared" si="3"/>
        <v>4860</v>
      </c>
      <c r="R6" s="32">
        <f t="shared" si="3"/>
        <v>168682</v>
      </c>
      <c r="S6" s="32">
        <f t="shared" si="3"/>
        <v>623.64</v>
      </c>
      <c r="T6" s="32">
        <f t="shared" si="3"/>
        <v>270.48</v>
      </c>
      <c r="U6" s="32">
        <f t="shared" si="3"/>
        <v>1057</v>
      </c>
      <c r="V6" s="32">
        <f t="shared" si="3"/>
        <v>0.5</v>
      </c>
      <c r="W6" s="32">
        <f t="shared" si="3"/>
        <v>2114</v>
      </c>
      <c r="X6" s="33">
        <f>IF(X7="",NA(),X7)</f>
        <v>96.45</v>
      </c>
      <c r="Y6" s="33">
        <f t="shared" ref="Y6:AG6" si="4">IF(Y7="",NA(),Y7)</f>
        <v>96.94</v>
      </c>
      <c r="Z6" s="33">
        <f t="shared" si="4"/>
        <v>100.01</v>
      </c>
      <c r="AA6" s="33">
        <f t="shared" si="4"/>
        <v>98.91</v>
      </c>
      <c r="AB6" s="33">
        <f t="shared" si="4"/>
        <v>100.2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1197.82</v>
      </c>
      <c r="BM6" s="33">
        <f t="shared" si="7"/>
        <v>1126.77</v>
      </c>
      <c r="BN6" s="33">
        <f t="shared" si="7"/>
        <v>1044.8</v>
      </c>
      <c r="BO6" s="32" t="str">
        <f>IF(BO7="","",IF(BO7="-","【-】","【"&amp;SUBSTITUTE(TEXT(BO7,"#,##0.00"),"-","△")&amp;"】"))</f>
        <v>【992.47】</v>
      </c>
      <c r="BP6" s="33">
        <f>IF(BP7="",NA(),BP7)</f>
        <v>49.11</v>
      </c>
      <c r="BQ6" s="33">
        <f t="shared" ref="BQ6:BY6" si="8">IF(BQ7="",NA(),BQ7)</f>
        <v>44.21</v>
      </c>
      <c r="BR6" s="33">
        <f t="shared" si="8"/>
        <v>44.45</v>
      </c>
      <c r="BS6" s="33">
        <f t="shared" si="8"/>
        <v>42.33</v>
      </c>
      <c r="BT6" s="33">
        <f t="shared" si="8"/>
        <v>43.63</v>
      </c>
      <c r="BU6" s="33">
        <f t="shared" si="8"/>
        <v>43.24</v>
      </c>
      <c r="BV6" s="33">
        <f t="shared" si="8"/>
        <v>42.13</v>
      </c>
      <c r="BW6" s="33">
        <f t="shared" si="8"/>
        <v>51.03</v>
      </c>
      <c r="BX6" s="33">
        <f t="shared" si="8"/>
        <v>50.9</v>
      </c>
      <c r="BY6" s="33">
        <f t="shared" si="8"/>
        <v>50.82</v>
      </c>
      <c r="BZ6" s="32" t="str">
        <f>IF(BZ7="","",IF(BZ7="-","【-】","【"&amp;SUBSTITUTE(TEXT(BZ7,"#,##0.00"),"-","△")&amp;"】"))</f>
        <v>【51.49】</v>
      </c>
      <c r="CA6" s="33">
        <f>IF(CA7="",NA(),CA7)</f>
        <v>370.66</v>
      </c>
      <c r="CB6" s="33">
        <f t="shared" ref="CB6:CJ6" si="9">IF(CB7="",NA(),CB7)</f>
        <v>360.26</v>
      </c>
      <c r="CC6" s="33">
        <f t="shared" si="9"/>
        <v>389</v>
      </c>
      <c r="CD6" s="33">
        <f t="shared" si="9"/>
        <v>388.22</v>
      </c>
      <c r="CE6" s="33">
        <f t="shared" si="9"/>
        <v>370.7</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65.47</v>
      </c>
      <c r="CM6" s="33">
        <f t="shared" ref="CM6:CU6" si="10">IF(CM7="",NA(),CM7)</f>
        <v>67.040000000000006</v>
      </c>
      <c r="CN6" s="33">
        <f t="shared" si="10"/>
        <v>60.99</v>
      </c>
      <c r="CO6" s="33">
        <f t="shared" si="10"/>
        <v>63.23</v>
      </c>
      <c r="CP6" s="33">
        <f t="shared" si="10"/>
        <v>64.569999999999993</v>
      </c>
      <c r="CQ6" s="33">
        <f t="shared" si="10"/>
        <v>44.65</v>
      </c>
      <c r="CR6" s="33">
        <f t="shared" si="10"/>
        <v>46.85</v>
      </c>
      <c r="CS6" s="33">
        <f t="shared" si="10"/>
        <v>54.74</v>
      </c>
      <c r="CT6" s="33">
        <f t="shared" si="10"/>
        <v>53.78</v>
      </c>
      <c r="CU6" s="33">
        <f t="shared" si="10"/>
        <v>53.24</v>
      </c>
      <c r="CV6" s="32" t="str">
        <f>IF(CV7="","",IF(CV7="-","【-】","【"&amp;SUBSTITUTE(TEXT(CV7,"#,##0.00"),"-","△")&amp;"】"))</f>
        <v>【53.32】</v>
      </c>
      <c r="CW6" s="33">
        <f>IF(CW7="",NA(),CW7)</f>
        <v>94.24</v>
      </c>
      <c r="CX6" s="33">
        <f t="shared" ref="CX6:DF6" si="11">IF(CX7="",NA(),CX7)</f>
        <v>95.63</v>
      </c>
      <c r="CY6" s="33">
        <f t="shared" si="11"/>
        <v>96.35</v>
      </c>
      <c r="CZ6" s="33">
        <f t="shared" si="11"/>
        <v>95.64</v>
      </c>
      <c r="DA6" s="33">
        <f t="shared" si="11"/>
        <v>97.26</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1.65</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x14ac:dyDescent="0.15">
      <c r="A7" s="26"/>
      <c r="B7" s="35">
        <v>2014</v>
      </c>
      <c r="C7" s="35">
        <v>242047</v>
      </c>
      <c r="D7" s="35">
        <v>47</v>
      </c>
      <c r="E7" s="35">
        <v>17</v>
      </c>
      <c r="F7" s="35">
        <v>5</v>
      </c>
      <c r="G7" s="35">
        <v>0</v>
      </c>
      <c r="H7" s="35" t="s">
        <v>96</v>
      </c>
      <c r="I7" s="35" t="s">
        <v>97</v>
      </c>
      <c r="J7" s="35" t="s">
        <v>98</v>
      </c>
      <c r="K7" s="35" t="s">
        <v>99</v>
      </c>
      <c r="L7" s="35" t="s">
        <v>100</v>
      </c>
      <c r="M7" s="36" t="s">
        <v>101</v>
      </c>
      <c r="N7" s="36" t="s">
        <v>102</v>
      </c>
      <c r="O7" s="36">
        <v>0.63</v>
      </c>
      <c r="P7" s="36">
        <v>100</v>
      </c>
      <c r="Q7" s="36">
        <v>4860</v>
      </c>
      <c r="R7" s="36">
        <v>168682</v>
      </c>
      <c r="S7" s="36">
        <v>623.64</v>
      </c>
      <c r="T7" s="36">
        <v>270.48</v>
      </c>
      <c r="U7" s="36">
        <v>1057</v>
      </c>
      <c r="V7" s="36">
        <v>0.5</v>
      </c>
      <c r="W7" s="36">
        <v>2114</v>
      </c>
      <c r="X7" s="36">
        <v>96.45</v>
      </c>
      <c r="Y7" s="36">
        <v>96.94</v>
      </c>
      <c r="Z7" s="36">
        <v>100.01</v>
      </c>
      <c r="AA7" s="36">
        <v>98.91</v>
      </c>
      <c r="AB7" s="36">
        <v>100.2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1197.82</v>
      </c>
      <c r="BM7" s="36">
        <v>1126.77</v>
      </c>
      <c r="BN7" s="36">
        <v>1044.8</v>
      </c>
      <c r="BO7" s="36">
        <v>992.47</v>
      </c>
      <c r="BP7" s="36">
        <v>49.11</v>
      </c>
      <c r="BQ7" s="36">
        <v>44.21</v>
      </c>
      <c r="BR7" s="36">
        <v>44.45</v>
      </c>
      <c r="BS7" s="36">
        <v>42.33</v>
      </c>
      <c r="BT7" s="36">
        <v>43.63</v>
      </c>
      <c r="BU7" s="36">
        <v>43.24</v>
      </c>
      <c r="BV7" s="36">
        <v>42.13</v>
      </c>
      <c r="BW7" s="36">
        <v>51.03</v>
      </c>
      <c r="BX7" s="36">
        <v>50.9</v>
      </c>
      <c r="BY7" s="36">
        <v>50.82</v>
      </c>
      <c r="BZ7" s="36">
        <v>51.49</v>
      </c>
      <c r="CA7" s="36">
        <v>370.66</v>
      </c>
      <c r="CB7" s="36">
        <v>360.26</v>
      </c>
      <c r="CC7" s="36">
        <v>389</v>
      </c>
      <c r="CD7" s="36">
        <v>388.22</v>
      </c>
      <c r="CE7" s="36">
        <v>370.7</v>
      </c>
      <c r="CF7" s="36">
        <v>338.76</v>
      </c>
      <c r="CG7" s="36">
        <v>348.41</v>
      </c>
      <c r="CH7" s="36">
        <v>289.60000000000002</v>
      </c>
      <c r="CI7" s="36">
        <v>293.27</v>
      </c>
      <c r="CJ7" s="36">
        <v>300.52</v>
      </c>
      <c r="CK7" s="36">
        <v>295.10000000000002</v>
      </c>
      <c r="CL7" s="36">
        <v>65.47</v>
      </c>
      <c r="CM7" s="36">
        <v>67.040000000000006</v>
      </c>
      <c r="CN7" s="36">
        <v>60.99</v>
      </c>
      <c r="CO7" s="36">
        <v>63.23</v>
      </c>
      <c r="CP7" s="36">
        <v>64.569999999999993</v>
      </c>
      <c r="CQ7" s="36">
        <v>44.65</v>
      </c>
      <c r="CR7" s="36">
        <v>46.85</v>
      </c>
      <c r="CS7" s="36">
        <v>54.74</v>
      </c>
      <c r="CT7" s="36">
        <v>53.78</v>
      </c>
      <c r="CU7" s="36">
        <v>53.24</v>
      </c>
      <c r="CV7" s="36">
        <v>53.32</v>
      </c>
      <c r="CW7" s="36">
        <v>94.24</v>
      </c>
      <c r="CX7" s="36">
        <v>95.63</v>
      </c>
      <c r="CY7" s="36">
        <v>96.35</v>
      </c>
      <c r="CZ7" s="36">
        <v>95.64</v>
      </c>
      <c r="DA7" s="36">
        <v>97.26</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1.65</v>
      </c>
      <c r="EF7" s="36">
        <v>0</v>
      </c>
      <c r="EG7" s="36">
        <v>0</v>
      </c>
      <c r="EH7" s="36">
        <v>0</v>
      </c>
      <c r="EI7" s="36">
        <v>0</v>
      </c>
      <c r="EJ7" s="36">
        <v>0.08</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2016-02-03T09:14:56Z</dcterms:created>
  <dcterms:modified xsi:type="dcterms:W3CDTF">2016-02-10T11:50:08Z</dcterms:modified>
  <cp:category/>
</cp:coreProperties>
</file>