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<sst xmlns="http://schemas.openxmlformats.org/spreadsheetml/2006/main" count="221" uniqueCount="111">
  <si>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</si>
  <si>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</si>
  <si>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</si>
  <si>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</si>
  <si>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</si>
  <si>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</si>
  <si>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</si>
  <si>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</si>
  <si>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</si>
  <si>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</si>
  <si>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</si>
  <si>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</si>
  <si>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</si>
  <si>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</si>
  <si>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</si>
  <si>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</si>
  <si>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</si>
  <si>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</si>
  <si>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</si>
  <si>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</si>
  <si>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</si>
  <si>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</si>
  <si>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</si>
  <si>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</si>
  <si>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</si>
  <si>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</si>
  <si>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</si>
  <si>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</si>
  <si>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</si>
  <si>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</si>
  <si>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</si>
  <si>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</si>
  <si>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</si>
  <si>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</si>
  <si>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</si>
  <si>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</si>
  <si>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</si>
  <si>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</si>
  <si>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</si>
  <si>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</si>
  <si>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</si>
  <si>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</si>
  <si>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</si>
  <si>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</si>
  <si>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</si>
  <si>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</si>
  <si>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</si>
  <si>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</si>
  <si>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</si>
  <si>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</si>
  <si>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</si>
  <si>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</si>
  <si>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</si>
  <si>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</si>
  <si>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</si>
  <si>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</si>
  <si>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</si>
  <si>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</si>
  <si>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</si>
  <si>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</si>
  <si>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</si>
  <si>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</si>
  <si>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</si>
  <si>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</si>
  <si>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</si>
  <si>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</si>
  <si>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</si>
  <si>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</si>
  <si>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</si>
  <si>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</si>
  <si>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</si>
  <si>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</si>
  <si>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</si>
  <si>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</si>
  <si>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</si>
  <si>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</si>
  <si>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</si>
  <si>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</si>
  <si>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</si>
  <si>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</si>
  <si>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</si>
  <si>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</si>
  <si>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</si>
  <si>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</si>
  <si>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</si>
  <si>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</si>
  <si>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</si>
  <si>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</si>
  <si>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</si>
  <si>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</si>
  <si>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</si>
  <si>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</si>
  <si>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</si>
  <si>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</si>
  <si>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</si>
  <si>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</si>
  <si>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四日市市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</si>
  <si>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</si>
  <si>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</si>
  <si>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</si>
  <si>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</si>
  <si>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</si>
  <si>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</si>
  <si>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</si>
  <si>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</si>
  <si>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</si>
  <si>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</si>
  <si>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</si>
  <si>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③管渠改善率・・・当年度に更新した管渠延長の割合
を表す指標で、管渠の更新ペースや状況を把握できる。
　事業開始はS53年度であり、法定耐用年数を超えた管渠
がないため、更新を行っていない。
（※管路の法定耐用年数：50年）</t>
    <rPh sb="53" eb="55">
      <t>ジギョウ</t>
    </rPh>
    <rPh sb="55" eb="57">
      <t>カイシ</t>
    </rPh>
    <rPh sb="61" eb="63">
      <t>ネンド</t>
    </rPh>
    <rPh sb="67" eb="69">
      <t>ホウテイ</t>
    </rPh>
    <rPh sb="71" eb="73">
      <t>ネンスウ</t>
    </rPh>
    <rPh sb="74" eb="75">
      <t>コ</t>
    </rPh>
    <rPh sb="77" eb="79">
      <t>カンキョ</t>
    </rPh>
    <rPh sb="86" eb="88">
      <t>コウシン</t>
    </rPh>
    <rPh sb="89" eb="90">
      <t>オコナ</t>
    </rPh>
    <phoneticPr fontId="4"/>
  </si>
  <si>
    <t>　①経常収支比率・・・単年度の収支が黒字であることを示す100％以上になっていることが必要である。100％を下回っている主な要因は地方債償還金分であり、財源として一般会計からの繰入金を充当している。
　④企業債残高対事業規模比率・・・料金収入に対する企業債残高の割合で低いほど健全性が高い。本市における企業債残高は一般会計からの繰入金で負担するためゼロとなっている。
　⑤経費回収率・・・使用料で回収すべき経費をどの程度使用料で賄えているかを表しており、100％以上が求められている。平均値より23.27P高い数値となっている。
　⑥汚水処理原価・・・有収水量１㎥あたりの汚水処理に要した費用を表しており低い方が良いとされている。平均値を下回っているが増加傾向にある。
　⑦施設利用率・・・施設・設備が一日に対応可能な処理能力に対する、一日平均処理水量の割合であり、施設の利用状況や適正規模を判断する指標である。一般的には高い数値が望まれており、平均値より7.41P高い状態である。
　⑧水洗化率・・・現在処理区域内人口のうち、実際に水洗便所を設置して汚水処理している人口の割合を表した指標であり100％に近い数値が望まれる。改善傾向にあり、平均値より9.06P高い数値となっている。</t>
    <rPh sb="2" eb="4">
      <t>ケイジョウ</t>
    </rPh>
    <rPh sb="4" eb="6">
      <t>シュウシ</t>
    </rPh>
    <rPh sb="6" eb="8">
      <t>ヒリツ</t>
    </rPh>
    <rPh sb="11" eb="14">
      <t>タンネンド</t>
    </rPh>
    <rPh sb="15" eb="17">
      <t>シュウシ</t>
    </rPh>
    <rPh sb="18" eb="20">
      <t>クロジ</t>
    </rPh>
    <rPh sb="26" eb="27">
      <t>シメ</t>
    </rPh>
    <rPh sb="32" eb="34">
      <t>イジョウ</t>
    </rPh>
    <rPh sb="43" eb="45">
      <t>ヒツヨウ</t>
    </rPh>
    <rPh sb="102" eb="104">
      <t>キギョウ</t>
    </rPh>
    <rPh sb="104" eb="105">
      <t>サイ</t>
    </rPh>
    <rPh sb="105" eb="107">
      <t>ザンダカ</t>
    </rPh>
    <rPh sb="107" eb="108">
      <t>タイ</t>
    </rPh>
    <rPh sb="112" eb="114">
      <t>ヒリツ</t>
    </rPh>
    <rPh sb="134" eb="135">
      <t>ヒク</t>
    </rPh>
    <rPh sb="138" eb="141">
      <t>ケンゼンセイ</t>
    </rPh>
    <rPh sb="142" eb="143">
      <t>タカ</t>
    </rPh>
    <rPh sb="168" eb="170">
      <t>フタン</t>
    </rPh>
    <rPh sb="186" eb="188">
      <t>ケイヒ</t>
    </rPh>
    <rPh sb="188" eb="190">
      <t>カイシュウ</t>
    </rPh>
    <rPh sb="190" eb="191">
      <t>リツ</t>
    </rPh>
    <rPh sb="221" eb="222">
      <t>アラワ</t>
    </rPh>
    <rPh sb="231" eb="233">
      <t>イジョウ</t>
    </rPh>
    <rPh sb="234" eb="235">
      <t>モト</t>
    </rPh>
    <rPh sb="253" eb="254">
      <t>タカ</t>
    </rPh>
    <rPh sb="271" eb="273">
      <t>ゲンカ</t>
    </rPh>
    <rPh sb="276" eb="278">
      <t>ユウシュウ</t>
    </rPh>
    <rPh sb="278" eb="280">
      <t>スイリョウ</t>
    </rPh>
    <rPh sb="294" eb="296">
      <t>ヒヨウ</t>
    </rPh>
    <rPh sb="297" eb="298">
      <t>アラワ</t>
    </rPh>
    <rPh sb="302" eb="303">
      <t>ヒク</t>
    </rPh>
    <rPh sb="304" eb="305">
      <t>ホウ</t>
    </rPh>
    <rPh sb="306" eb="307">
      <t>ヨ</t>
    </rPh>
    <rPh sb="315" eb="318">
      <t>ヘイキンチ</t>
    </rPh>
    <rPh sb="319" eb="321">
      <t>シタマワ</t>
    </rPh>
    <rPh sb="326" eb="328">
      <t>ゾウカ</t>
    </rPh>
    <rPh sb="328" eb="330">
      <t>ケイコウ</t>
    </rPh>
    <rPh sb="337" eb="339">
      <t>シセツ</t>
    </rPh>
    <rPh sb="339" eb="342">
      <t>リヨウリツ</t>
    </rPh>
    <rPh sb="406" eb="409">
      <t>イッパンテキ</t>
    </rPh>
    <rPh sb="411" eb="412">
      <t>タカ</t>
    </rPh>
    <rPh sb="413" eb="415">
      <t>スウチ</t>
    </rPh>
    <rPh sb="416" eb="417">
      <t>ノゾ</t>
    </rPh>
    <rPh sb="423" eb="425">
      <t>ヘイキン</t>
    </rPh>
    <rPh sb="425" eb="426">
      <t>チ</t>
    </rPh>
    <rPh sb="433" eb="434">
      <t>タカ</t>
    </rPh>
    <rPh sb="435" eb="437">
      <t>ジョウタイ</t>
    </rPh>
    <rPh sb="444" eb="447">
      <t>スイセンカ</t>
    </rPh>
    <rPh sb="447" eb="448">
      <t>リツ</t>
    </rPh>
    <rPh sb="503" eb="504">
      <t>チカ</t>
    </rPh>
    <rPh sb="505" eb="507">
      <t>スウチ</t>
    </rPh>
    <rPh sb="508" eb="509">
      <t>ノゾ</t>
    </rPh>
    <rPh sb="513" eb="515">
      <t>カイゼン</t>
    </rPh>
    <rPh sb="515" eb="517">
      <t>ケイコウ</t>
    </rPh>
    <rPh sb="521" eb="523">
      <t>ヘイキン</t>
    </rPh>
    <rPh sb="523" eb="524">
      <t>チ</t>
    </rPh>
    <rPh sb="531" eb="532">
      <t>タカ</t>
    </rPh>
    <rPh sb="533" eb="535">
      <t>スウチ</t>
    </rPh>
    <phoneticPr fontId="4"/>
  </si>
  <si>
    <t>　「1.経営の健全性・効率性」においては、各指標とも平均値より良い傾向を示している。
　今後、処理区域内の人口減少や施設の老朽化により、経営状況がさらに厳しくなることが想定されるため、効率的な事業運営を図り、更なる経費削減に努めるとともに接続率１００％を目指していく。</t>
    <rPh sb="4" eb="6">
      <t>ケイエイ</t>
    </rPh>
    <rPh sb="7" eb="10">
      <t>ケンゼンセイ</t>
    </rPh>
    <rPh sb="11" eb="14">
      <t>コウリツセイ</t>
    </rPh>
    <rPh sb="21" eb="24">
      <t>カクシヒョウ</t>
    </rPh>
    <rPh sb="26" eb="28">
      <t>ヘイキン</t>
    </rPh>
    <rPh sb="28" eb="29">
      <t>アタイ</t>
    </rPh>
    <rPh sb="31" eb="32">
      <t>ヨ</t>
    </rPh>
    <rPh sb="33" eb="35">
      <t>ケイコウ</t>
    </rPh>
    <rPh sb="36" eb="37">
      <t>シメ</t>
    </rPh>
    <rPh sb="119" eb="121">
      <t>セツゾク</t>
    </rPh>
    <rPh sb="121" eb="122">
      <t>リツ</t>
    </rPh>
    <rPh sb="127" eb="12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</si>
</sst>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9851264"/>
        <c:axId val="1398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39851264"/>
        <c:axId val="139853184"/>
      </c:lineChart>
      <c:dateAx>
        <c:axId val="139851264"/>
        <c:scaling>
          <c:orientation val="minMax"/>
        </c:scaling>
        <c:delete val="1"/>
        <c:axPos val="b"/>
        <c:numFmt formatCode="ge" sourceLinked="1"/>
        <c:majorTickMark val="none"/>
        <c:minorTickMark val="none"/>
        <c:tickLblPos val="none"/>
        <c:crossAx val="139853184"/>
        <c:crosses val="autoZero"/>
        <c:auto val="1"/>
        <c:lblOffset val="100"/>
        <c:baseTimeUnit val="years"/>
      </c:dateAx>
      <c:valAx>
        <c:axId val="1398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1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65.87</c:v>
                </c:pt>
                <c:pt idx="1">
                  <c:v>75.84</c:v>
                </c:pt>
                <c:pt idx="2">
                  <c:v>69.150000000000006</c:v>
                </c:pt>
                <c:pt idx="3">
                  <c:v>65.599999999999994</c:v>
                </c:pt>
                <c:pt idx="4">
                  <c:v>60.65</c:v>
                </c:pt>
              </c:numCache>
            </c:numRef>
          </c:val>
        </c:ser>
        <c:dLbls>
          <c:showLegendKey val="0"/>
          <c:showVal val="0"/>
          <c:showCatName val="0"/>
          <c:showSerName val="0"/>
          <c:showPercent val="0"/>
          <c:showBubbleSize val="0"/>
        </c:dLbls>
        <c:gapWidth val="150"/>
        <c:axId val="143100160"/>
        <c:axId val="1431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43100160"/>
        <c:axId val="143122816"/>
      </c:lineChart>
      <c:dateAx>
        <c:axId val="143100160"/>
        <c:scaling>
          <c:orientation val="minMax"/>
        </c:scaling>
        <c:delete val="1"/>
        <c:axPos val="b"/>
        <c:numFmt formatCode="ge" sourceLinked="1"/>
        <c:majorTickMark val="none"/>
        <c:minorTickMark val="none"/>
        <c:tickLblPos val="none"/>
        <c:crossAx val="143122816"/>
        <c:crosses val="autoZero"/>
        <c:auto val="1"/>
        <c:lblOffset val="100"/>
        <c:baseTimeUnit val="years"/>
      </c:dateAx>
      <c:valAx>
        <c:axId val="1431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90.33</c:v>
                </c:pt>
                <c:pt idx="1">
                  <c:v>90.59</c:v>
                </c:pt>
                <c:pt idx="2">
                  <c:v>92.65</c:v>
                </c:pt>
                <c:pt idx="3">
                  <c:v>93.12</c:v>
                </c:pt>
                <c:pt idx="4">
                  <c:v>93.13</c:v>
                </c:pt>
              </c:numCache>
            </c:numRef>
          </c:val>
        </c:ser>
        <c:dLbls>
          <c:showLegendKey val="0"/>
          <c:showVal val="0"/>
          <c:showCatName val="0"/>
          <c:showSerName val="0"/>
          <c:showPercent val="0"/>
          <c:showBubbleSize val="0"/>
        </c:dLbls>
        <c:gapWidth val="150"/>
        <c:axId val="143161216"/>
        <c:axId val="1431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43161216"/>
        <c:axId val="143163392"/>
      </c:lineChart>
      <c:dateAx>
        <c:axId val="143161216"/>
        <c:scaling>
          <c:orientation val="minMax"/>
        </c:scaling>
        <c:delete val="1"/>
        <c:axPos val="b"/>
        <c:numFmt formatCode="ge" sourceLinked="1"/>
        <c:majorTickMark val="none"/>
        <c:minorTickMark val="none"/>
        <c:tickLblPos val="none"/>
        <c:crossAx val="143163392"/>
        <c:crosses val="autoZero"/>
        <c:auto val="1"/>
        <c:lblOffset val="100"/>
        <c:baseTimeUnit val="years"/>
      </c:dateAx>
      <c:valAx>
        <c:axId val="1431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1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91.48</c:v>
                </c:pt>
                <c:pt idx="1">
                  <c:v>72.05</c:v>
                </c:pt>
                <c:pt idx="2">
                  <c:v>68.260000000000005</c:v>
                </c:pt>
                <c:pt idx="3">
                  <c:v>74.260000000000005</c:v>
                </c:pt>
                <c:pt idx="4">
                  <c:v>59.46</c:v>
                </c:pt>
              </c:numCache>
            </c:numRef>
          </c:val>
        </c:ser>
        <c:dLbls>
          <c:showLegendKey val="0"/>
          <c:showVal val="0"/>
          <c:showCatName val="0"/>
          <c:showSerName val="0"/>
          <c:showPercent val="0"/>
          <c:showBubbleSize val="0"/>
        </c:dLbls>
        <c:gapWidth val="150"/>
        <c:axId val="139994240"/>
        <c:axId val="1399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994240"/>
        <c:axId val="139996160"/>
      </c:lineChart>
      <c:dateAx>
        <c:axId val="139994240"/>
        <c:scaling>
          <c:orientation val="minMax"/>
        </c:scaling>
        <c:delete val="1"/>
        <c:axPos val="b"/>
        <c:numFmt formatCode="ge" sourceLinked="1"/>
        <c:majorTickMark val="none"/>
        <c:minorTickMark val="none"/>
        <c:tickLblPos val="none"/>
        <c:crossAx val="139996160"/>
        <c:crosses val="autoZero"/>
        <c:auto val="1"/>
        <c:lblOffset val="100"/>
        <c:baseTimeUnit val="years"/>
      </c:dateAx>
      <c:valAx>
        <c:axId val="1399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034816"/>
        <c:axId val="1400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034816"/>
        <c:axId val="140036736"/>
      </c:lineChart>
      <c:dateAx>
        <c:axId val="140034816"/>
        <c:scaling>
          <c:orientation val="minMax"/>
        </c:scaling>
        <c:delete val="1"/>
        <c:axPos val="b"/>
        <c:numFmt formatCode="ge" sourceLinked="1"/>
        <c:majorTickMark val="none"/>
        <c:minorTickMark val="none"/>
        <c:tickLblPos val="none"/>
        <c:crossAx val="140036736"/>
        <c:crosses val="autoZero"/>
        <c:auto val="1"/>
        <c:lblOffset val="100"/>
        <c:baseTimeUnit val="years"/>
      </c:dateAx>
      <c:valAx>
        <c:axId val="1400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3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775232"/>
        <c:axId val="14177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75232"/>
        <c:axId val="141777152"/>
      </c:lineChart>
      <c:dateAx>
        <c:axId val="141775232"/>
        <c:scaling>
          <c:orientation val="minMax"/>
        </c:scaling>
        <c:delete val="1"/>
        <c:axPos val="b"/>
        <c:numFmt formatCode="ge" sourceLinked="1"/>
        <c:majorTickMark val="none"/>
        <c:minorTickMark val="none"/>
        <c:tickLblPos val="none"/>
        <c:crossAx val="141777152"/>
        <c:crosses val="autoZero"/>
        <c:auto val="1"/>
        <c:lblOffset val="100"/>
        <c:baseTimeUnit val="years"/>
      </c:dateAx>
      <c:valAx>
        <c:axId val="1417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17728"/>
        <c:axId val="1418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17728"/>
        <c:axId val="141824000"/>
      </c:lineChart>
      <c:dateAx>
        <c:axId val="141817728"/>
        <c:scaling>
          <c:orientation val="minMax"/>
        </c:scaling>
        <c:delete val="1"/>
        <c:axPos val="b"/>
        <c:numFmt formatCode="ge" sourceLinked="1"/>
        <c:majorTickMark val="none"/>
        <c:minorTickMark val="none"/>
        <c:tickLblPos val="none"/>
        <c:crossAx val="141824000"/>
        <c:crosses val="autoZero"/>
        <c:auto val="1"/>
        <c:lblOffset val="100"/>
        <c:baseTimeUnit val="years"/>
      </c:dateAx>
      <c:valAx>
        <c:axId val="14182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70976"/>
        <c:axId val="1418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70976"/>
        <c:axId val="141877248"/>
      </c:lineChart>
      <c:dateAx>
        <c:axId val="141870976"/>
        <c:scaling>
          <c:orientation val="minMax"/>
        </c:scaling>
        <c:delete val="1"/>
        <c:axPos val="b"/>
        <c:numFmt formatCode="ge" sourceLinked="1"/>
        <c:majorTickMark val="none"/>
        <c:minorTickMark val="none"/>
        <c:tickLblPos val="none"/>
        <c:crossAx val="141877248"/>
        <c:crosses val="autoZero"/>
        <c:auto val="1"/>
        <c:lblOffset val="100"/>
        <c:baseTimeUnit val="years"/>
      </c:dateAx>
      <c:valAx>
        <c:axId val="141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907456"/>
        <c:axId val="1419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41907456"/>
        <c:axId val="141909376"/>
      </c:lineChart>
      <c:dateAx>
        <c:axId val="141907456"/>
        <c:scaling>
          <c:orientation val="minMax"/>
        </c:scaling>
        <c:delete val="1"/>
        <c:axPos val="b"/>
        <c:numFmt formatCode="ge" sourceLinked="1"/>
        <c:majorTickMark val="none"/>
        <c:minorTickMark val="none"/>
        <c:tickLblPos val="none"/>
        <c:crossAx val="141909376"/>
        <c:crosses val="autoZero"/>
        <c:auto val="1"/>
        <c:lblOffset val="100"/>
        <c:baseTimeUnit val="years"/>
      </c:dateAx>
      <c:valAx>
        <c:axId val="1419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87.97</c:v>
                </c:pt>
                <c:pt idx="1">
                  <c:v>88.56</c:v>
                </c:pt>
                <c:pt idx="2">
                  <c:v>76.400000000000006</c:v>
                </c:pt>
                <c:pt idx="3">
                  <c:v>82.23</c:v>
                </c:pt>
                <c:pt idx="4">
                  <c:v>74.09</c:v>
                </c:pt>
              </c:numCache>
            </c:numRef>
          </c:val>
        </c:ser>
        <c:dLbls>
          <c:showLegendKey val="0"/>
          <c:showVal val="0"/>
          <c:showCatName val="0"/>
          <c:showSerName val="0"/>
          <c:showPercent val="0"/>
          <c:showBubbleSize val="0"/>
        </c:dLbls>
        <c:gapWidth val="150"/>
        <c:axId val="141929856"/>
        <c:axId val="14306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41929856"/>
        <c:axId val="143066624"/>
      </c:lineChart>
      <c:dateAx>
        <c:axId val="141929856"/>
        <c:scaling>
          <c:orientation val="minMax"/>
        </c:scaling>
        <c:delete val="1"/>
        <c:axPos val="b"/>
        <c:numFmt formatCode="ge" sourceLinked="1"/>
        <c:majorTickMark val="none"/>
        <c:minorTickMark val="none"/>
        <c:tickLblPos val="none"/>
        <c:crossAx val="143066624"/>
        <c:crosses val="autoZero"/>
        <c:auto val="1"/>
        <c:lblOffset val="100"/>
        <c:baseTimeUnit val="years"/>
      </c:dateAx>
      <c:valAx>
        <c:axId val="1430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181.61</c:v>
                </c:pt>
                <c:pt idx="1">
                  <c:v>166.1</c:v>
                </c:pt>
                <c:pt idx="2">
                  <c:v>187.42</c:v>
                </c:pt>
                <c:pt idx="3">
                  <c:v>202.23</c:v>
                </c:pt>
                <c:pt idx="4">
                  <c:v>227.44</c:v>
                </c:pt>
              </c:numCache>
            </c:numRef>
          </c:val>
        </c:ser>
        <c:dLbls>
          <c:showLegendKey val="0"/>
          <c:showVal val="0"/>
          <c:showCatName val="0"/>
          <c:showSerName val="0"/>
          <c:showPercent val="0"/>
          <c:showBubbleSize val="0"/>
        </c:dLbls>
        <c:gapWidth val="150"/>
        <c:axId val="143087872"/>
        <c:axId val="1430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43087872"/>
        <c:axId val="143090048"/>
      </c:lineChart>
      <c:dateAx>
        <c:axId val="143087872"/>
        <c:scaling>
          <c:orientation val="minMax"/>
        </c:scaling>
        <c:delete val="1"/>
        <c:axPos val="b"/>
        <c:numFmt formatCode="ge" sourceLinked="1"/>
        <c:majorTickMark val="none"/>
        <c:minorTickMark val="none"/>
        <c:tickLblPos val="none"/>
        <c:crossAx val="143090048"/>
        <c:crosses val="autoZero"/>
        <c:auto val="1"/>
        <c:lblOffset val="100"/>
        <c:baseTimeUnit val="years"/>
      </c:dateAx>
      <c:valAx>
        <c:axId val="1430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四日市市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312753</v>
      </c>
      <c r="AM8" s="64"/>
      <c r="AN8" s="64"/>
      <c r="AO8" s="64"/>
      <c r="AP8" s="64"/>
      <c r="AQ8" s="64"/>
      <c r="AR8" s="64"/>
      <c r="AS8" s="64"/>
      <c r="AT8" s="63">
        <f>データ!S6</f>
        <v>206.44</v>
      </c>
      <c r="AU8" s="63"/>
      <c r="AV8" s="63"/>
      <c r="AW8" s="63"/>
      <c r="AX8" s="63"/>
      <c r="AY8" s="63"/>
      <c r="AZ8" s="63"/>
      <c r="BA8" s="63"/>
      <c r="BB8" s="63">
        <f>データ!T6</f>
        <v>1514.98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1.88</v>
      </c>
      <c r="Q10" s="63"/>
      <c r="R10" s="63"/>
      <c r="S10" s="63"/>
      <c r="T10" s="63"/>
      <c r="U10" s="63"/>
      <c r="V10" s="63"/>
      <c r="W10" s="63">
        <f>データ!P6</f>
        <v>90.91</v>
      </c>
      <c r="X10" s="63"/>
      <c r="Y10" s="63"/>
      <c r="Z10" s="63"/>
      <c r="AA10" s="63"/>
      <c r="AB10" s="63"/>
      <c r="AC10" s="63"/>
      <c r="AD10" s="64">
        <f>データ!Q6</f>
        <v>3780</v>
      </c>
      <c r="AE10" s="64"/>
      <c r="AF10" s="64"/>
      <c r="AG10" s="64"/>
      <c r="AH10" s="64"/>
      <c r="AI10" s="64"/>
      <c r="AJ10" s="64"/>
      <c r="AK10" s="2"/>
      <c r="AL10" s="64">
        <f>データ!U6</f>
        <v>5867</v>
      </c>
      <c r="AM10" s="64"/>
      <c r="AN10" s="64"/>
      <c r="AO10" s="64"/>
      <c r="AP10" s="64"/>
      <c r="AQ10" s="64"/>
      <c r="AR10" s="64"/>
      <c r="AS10" s="64"/>
      <c r="AT10" s="63">
        <f>データ!V6</f>
        <v>2.62</v>
      </c>
      <c r="AU10" s="63"/>
      <c r="AV10" s="63"/>
      <c r="AW10" s="63"/>
      <c r="AX10" s="63"/>
      <c r="AY10" s="63"/>
      <c r="AZ10" s="63"/>
      <c r="BA10" s="63"/>
      <c r="BB10" s="63">
        <f>データ!W6</f>
        <v>2239.31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0" t="s">
        <v>25</v>
      </c>
      <c r="BM14" s="41"/>
      <c r="BN14" s="41"/>
      <c r="BO14" s="41"/>
      <c r="BP14" s="41"/>
      <c r="BQ14" s="41"/>
      <c r="BR14" s="41"/>
      <c r="BS14" s="41"/>
      <c r="BT14" s="41"/>
      <c r="BU14" s="41"/>
      <c r="BV14" s="41"/>
      <c r="BW14" s="41"/>
      <c r="BX14" s="41"/>
      <c r="BY14" s="41"/>
      <c r="BZ14" s="42"/>
    </row>
    <row r="15" spans="1:78" ht="13.5" customHeight="1">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109</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58"/>
      <c r="BM34" s="59"/>
      <c r="BN34" s="59"/>
      <c r="BO34" s="59"/>
      <c r="BP34" s="59"/>
      <c r="BQ34" s="59"/>
      <c r="BR34" s="59"/>
      <c r="BS34" s="59"/>
      <c r="BT34" s="59"/>
      <c r="BU34" s="59"/>
      <c r="BV34" s="59"/>
      <c r="BW34" s="59"/>
      <c r="BX34" s="59"/>
      <c r="BY34" s="59"/>
      <c r="BZ34" s="60"/>
    </row>
    <row r="35" spans="1:78" ht="13.5" customHeight="1">
      <c r="A35" s="2"/>
      <c r="B35" s="16"/>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46"/>
      <c r="BM56" s="47"/>
      <c r="BN56" s="47"/>
      <c r="BO56" s="47"/>
      <c r="BP56" s="47"/>
      <c r="BQ56" s="47"/>
      <c r="BR56" s="47"/>
      <c r="BS56" s="47"/>
      <c r="BT56" s="47"/>
      <c r="BU56" s="47"/>
      <c r="BV56" s="47"/>
      <c r="BW56" s="47"/>
      <c r="BX56" s="47"/>
      <c r="BY56" s="47"/>
      <c r="BZ56" s="48"/>
    </row>
    <row r="57" spans="1:78" ht="13.5" customHeight="1">
      <c r="A57" s="2"/>
      <c r="B57" s="16"/>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7"/>
      <c r="BN60" s="47"/>
      <c r="BO60" s="47"/>
      <c r="BP60" s="47"/>
      <c r="BQ60" s="47"/>
      <c r="BR60" s="47"/>
      <c r="BS60" s="47"/>
      <c r="BT60" s="47"/>
      <c r="BU60" s="47"/>
      <c r="BV60" s="47"/>
      <c r="BW60" s="47"/>
      <c r="BX60" s="47"/>
      <c r="BY60" s="47"/>
      <c r="BZ60" s="48"/>
    </row>
    <row r="61" spans="1:78" ht="13.5" customHeight="1">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110</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242021</v>
      </c>
      <c r="D6" s="31">
        <f t="shared" si="3"/>
        <v>47</v>
      </c>
      <c r="E6" s="31">
        <f t="shared" si="3"/>
        <v>17</v>
      </c>
      <c r="F6" s="31">
        <f t="shared" si="3"/>
        <v>5</v>
      </c>
      <c r="G6" s="31">
        <f t="shared" si="3"/>
        <v>0</v>
      </c>
      <c r="H6" s="31" t="str">
        <f t="shared" si="3"/>
        <v>三重県　四日市市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1.88</v>
      </c>
      <c r="P6" s="32">
        <f t="shared" si="3"/>
        <v>90.91</v>
      </c>
      <c r="Q6" s="32">
        <f t="shared" si="3"/>
        <v>3780</v>
      </c>
      <c r="R6" s="32">
        <f t="shared" si="3"/>
        <v>312753</v>
      </c>
      <c r="S6" s="32">
        <f t="shared" si="3"/>
        <v>206.44</v>
      </c>
      <c r="T6" s="32">
        <f t="shared" si="3"/>
        <v>1514.98</v>
      </c>
      <c r="U6" s="32">
        <f t="shared" si="3"/>
        <v>5867</v>
      </c>
      <c r="V6" s="32">
        <f t="shared" si="3"/>
        <v>2.62</v>
      </c>
      <c r="W6" s="32">
        <f t="shared" si="3"/>
        <v>2239.31</v>
      </c>
      <c r="X6" s="33">
        <f>IF(X7="",NA(),X7)</f>
        <v>91.48</v>
      </c>
      <c r="Y6" s="33">
        <f t="shared" ref="Y6:AG6" si="4">IF(Y7="",NA(),Y7)</f>
        <v>72.05</v>
      </c>
      <c r="Z6" s="33">
        <f t="shared" si="4"/>
        <v>68.260000000000005</v>
      </c>
      <c r="AA6" s="33">
        <f t="shared" si="4"/>
        <v>74.260000000000005</v>
      </c>
      <c r="AB6" s="33">
        <f t="shared" si="4"/>
        <v>59.46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87.97</v>
      </c>
      <c r="BQ6" s="33">
        <f t="shared" ref="BQ6:BY6" si="8">IF(BQ7="",NA(),BQ7)</f>
        <v>88.56</v>
      </c>
      <c r="BR6" s="33">
        <f t="shared" si="8"/>
        <v>76.400000000000006</v>
      </c>
      <c r="BS6" s="33">
        <f t="shared" si="8"/>
        <v>82.23</v>
      </c>
      <c r="BT6" s="33">
        <f t="shared" si="8"/>
        <v>74.09</v>
      </c>
      <c r="BU6" s="33">
        <f t="shared" si="8"/>
        <v>53.42</v>
      </c>
      <c r="BV6" s="33">
        <f t="shared" si="8"/>
        <v>51.56</v>
      </c>
      <c r="BW6" s="33">
        <f t="shared" si="8"/>
        <v>51.03</v>
      </c>
      <c r="BX6" s="33">
        <f t="shared" si="8"/>
        <v>50.9</v>
      </c>
      <c r="BY6" s="33">
        <f t="shared" si="8"/>
        <v>50.82</v>
      </c>
      <c r="BZ6" s="32" t="str">
        <f>IF(BZ7="","",IF(BZ7="-","【-】","【"&amp;SUBSTITUTE(TEXT(BZ7,"#,##0.00"),"-","△")&amp;"】"))</f>
        <v>【51.49】</v>
      </c>
      <c r="CA6" s="33">
        <f>IF(CA7="",NA(),CA7)</f>
        <v>181.61</v>
      </c>
      <c r="CB6" s="33">
        <f t="shared" ref="CB6:CJ6" si="9">IF(CB7="",NA(),CB7)</f>
        <v>166.1</v>
      </c>
      <c r="CC6" s="33">
        <f t="shared" si="9"/>
        <v>187.42</v>
      </c>
      <c r="CD6" s="33">
        <f t="shared" si="9"/>
        <v>202.23</v>
      </c>
      <c r="CE6" s="33">
        <f t="shared" si="9"/>
        <v>227.44</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65.87</v>
      </c>
      <c r="CM6" s="33">
        <f t="shared" ref="CM6:CU6" si="10">IF(CM7="",NA(),CM7)</f>
        <v>75.84</v>
      </c>
      <c r="CN6" s="33">
        <f t="shared" si="10"/>
        <v>69.150000000000006</v>
      </c>
      <c r="CO6" s="33">
        <f t="shared" si="10"/>
        <v>65.599999999999994</v>
      </c>
      <c r="CP6" s="33">
        <f t="shared" si="10"/>
        <v>60.65</v>
      </c>
      <c r="CQ6" s="33">
        <f t="shared" si="10"/>
        <v>54.23</v>
      </c>
      <c r="CR6" s="33">
        <f t="shared" si="10"/>
        <v>55.2</v>
      </c>
      <c r="CS6" s="33">
        <f t="shared" si="10"/>
        <v>54.74</v>
      </c>
      <c r="CT6" s="33">
        <f t="shared" si="10"/>
        <v>53.78</v>
      </c>
      <c r="CU6" s="33">
        <f t="shared" si="10"/>
        <v>53.24</v>
      </c>
      <c r="CV6" s="32" t="str">
        <f>IF(CV7="","",IF(CV7="-","【-】","【"&amp;SUBSTITUTE(TEXT(CV7,"#,##0.00"),"-","△")&amp;"】"))</f>
        <v>【53.32】</v>
      </c>
      <c r="CW6" s="33">
        <f>IF(CW7="",NA(),CW7)</f>
        <v>90.33</v>
      </c>
      <c r="CX6" s="33">
        <f t="shared" ref="CX6:DF6" si="11">IF(CX7="",NA(),CX7)</f>
        <v>90.59</v>
      </c>
      <c r="CY6" s="33">
        <f t="shared" si="11"/>
        <v>92.65</v>
      </c>
      <c r="CZ6" s="33">
        <f t="shared" si="11"/>
        <v>93.12</v>
      </c>
      <c r="DA6" s="33">
        <f t="shared" si="11"/>
        <v>93.13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242021</v>
      </c>
      <c r="D7" s="35">
        <v>47</v>
      </c>
      <c r="E7" s="35">
        <v>17</v>
      </c>
      <c r="F7" s="35">
        <v>5</v>
      </c>
      <c r="G7" s="35">
        <v>0</v>
      </c>
      <c r="H7" s="35" t="s">
        <v>96</v>
      </c>
      <c r="I7" s="35" t="s">
        <v>97</v>
      </c>
      <c r="J7" s="35" t="s">
        <v>98</v>
      </c>
      <c r="K7" s="35" t="s">
        <v>99</v>
      </c>
      <c r="L7" s="35" t="s">
        <v>100</v>
      </c>
      <c r="M7" s="36" t="s">
        <v>101</v>
      </c>
      <c r="N7" s="36" t="s">
        <v>102</v>
      </c>
      <c r="O7" s="36">
        <v>1.88</v>
      </c>
      <c r="P7" s="36">
        <v>90.91</v>
      </c>
      <c r="Q7" s="36">
        <v>3780</v>
      </c>
      <c r="R7" s="36">
        <v>312753</v>
      </c>
      <c r="S7" s="36">
        <v>206.44</v>
      </c>
      <c r="T7" s="36">
        <v>1514.98</v>
      </c>
      <c r="U7" s="36">
        <v>5867</v>
      </c>
      <c r="V7" s="36">
        <v>2.62</v>
      </c>
      <c r="W7" s="36">
        <v>2239.31</v>
      </c>
      <c r="X7" s="36">
        <v>91.48</v>
      </c>
      <c r="Y7" s="36">
        <v>72.05</v>
      </c>
      <c r="Z7" s="36">
        <v>68.260000000000005</v>
      </c>
      <c r="AA7" s="36">
        <v>74.260000000000005</v>
      </c>
      <c r="AB7" s="36">
        <v>59.46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87.97</v>
      </c>
      <c r="BQ7" s="36">
        <v>88.56</v>
      </c>
      <c r="BR7" s="36">
        <v>76.400000000000006</v>
      </c>
      <c r="BS7" s="36">
        <v>82.23</v>
      </c>
      <c r="BT7" s="36">
        <v>74.09</v>
      </c>
      <c r="BU7" s="36">
        <v>53.42</v>
      </c>
      <c r="BV7" s="36">
        <v>51.56</v>
      </c>
      <c r="BW7" s="36">
        <v>51.03</v>
      </c>
      <c r="BX7" s="36">
        <v>50.9</v>
      </c>
      <c r="BY7" s="36">
        <v>50.82</v>
      </c>
      <c r="BZ7" s="36">
        <v>51.49</v>
      </c>
      <c r="CA7" s="36">
        <v>181.61</v>
      </c>
      <c r="CB7" s="36">
        <v>166.1</v>
      </c>
      <c r="CC7" s="36">
        <v>187.42</v>
      </c>
      <c r="CD7" s="36">
        <v>202.23</v>
      </c>
      <c r="CE7" s="36">
        <v>227.44</v>
      </c>
      <c r="CF7" s="36">
        <v>269.12</v>
      </c>
      <c r="CG7" s="36">
        <v>283.26</v>
      </c>
      <c r="CH7" s="36">
        <v>289.60000000000002</v>
      </c>
      <c r="CI7" s="36">
        <v>293.27</v>
      </c>
      <c r="CJ7" s="36">
        <v>300.52</v>
      </c>
      <c r="CK7" s="36">
        <v>295.10000000000002</v>
      </c>
      <c r="CL7" s="36">
        <v>65.87</v>
      </c>
      <c r="CM7" s="36">
        <v>75.84</v>
      </c>
      <c r="CN7" s="36">
        <v>69.150000000000006</v>
      </c>
      <c r="CO7" s="36">
        <v>65.599999999999994</v>
      </c>
      <c r="CP7" s="36">
        <v>60.65</v>
      </c>
      <c r="CQ7" s="36">
        <v>54.23</v>
      </c>
      <c r="CR7" s="36">
        <v>55.2</v>
      </c>
      <c r="CS7" s="36">
        <v>54.74</v>
      </c>
      <c r="CT7" s="36">
        <v>53.78</v>
      </c>
      <c r="CU7" s="36">
        <v>53.24</v>
      </c>
      <c r="CV7" s="36">
        <v>53.32</v>
      </c>
      <c r="CW7" s="36">
        <v>90.33</v>
      </c>
      <c r="CX7" s="36">
        <v>90.59</v>
      </c>
      <c r="CY7" s="36">
        <v>92.65</v>
      </c>
      <c r="CZ7" s="36">
        <v>93.12</v>
      </c>
      <c r="DA7" s="36">
        <v>93.13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2016-02-12T05:59:16Z</cp:lastPrinted>
  <dcterms:created xsi:type="dcterms:W3CDTF">2016-02-03T09:14:55Z</dcterms:created>
  <dcterms:modified xsi:type="dcterms:W3CDTF">2016-02-12T09:48:13Z</dcterms:modified>
  <cp:category/>
</cp:coreProperties>
</file>