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10230" yWindow="-15" windowWidth="10275" windowHeight="826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<sst xmlns="http://schemas.openxmlformats.org/spreadsheetml/2006/main" count="221" uniqueCount="111">
  <si>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</si>
  <si>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</si>
  <si>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</si>
  <si>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</si>
  <si>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</si>
  <si>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</si>
  <si>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</si>
  <si>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</si>
  <si>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</si>
  <si>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</si>
  <si>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</si>
  <si>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</si>
  <si>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</si>
  <si>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</si>
  <si>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</si>
  <si>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</si>
  <si>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</si>
  <si>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</si>
  <si>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</si>
  <si>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</si>
  <si>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</si>
  <si>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</si>
  <si>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</si>
  <si>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</si>
  <si>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</si>
  <si>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</si>
  <si>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</si>
  <si>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</si>
  <si>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</si>
  <si>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</si>
  <si>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</si>
  <si>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</si>
  <si>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</si>
  <si>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</si>
  <si>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</si>
  <si>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</si>
  <si>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</si>
  <si>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</si>
  <si>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</si>
  <si>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</si>
  <si>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</si>
  <si>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</si>
  <si>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</si>
  <si>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</si>
  <si>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</si>
  <si>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</si>
  <si>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</si>
  <si>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</si>
  <si>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</si>
  <si>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</si>
  <si>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</si>
  <si>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</si>
  <si>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</si>
  <si>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</si>
  <si>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</si>
  <si>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</si>
  <si>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</si>
  <si>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</si>
  <si>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</si>
  <si>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</si>
  <si>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</si>
  <si>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</si>
  <si>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</si>
  <si>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</si>
  <si>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</si>
  <si>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</si>
  <si>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</si>
  <si>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</si>
  <si>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</si>
  <si>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</si>
  <si>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</si>
  <si>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</si>
  <si>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</si>
  <si>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</si>
  <si>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</si>
  <si>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</si>
  <si>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</si>
  <si>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</si>
  <si>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</si>
  <si>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</si>
  <si>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</si>
  <si>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</si>
  <si>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</si>
  <si>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</si>
  <si>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</si>
  <si>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</si>
  <si>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</si>
  <si>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</si>
  <si>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</si>
  <si>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</si>
  <si>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</si>
  <si>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</si>
  <si>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</si>
  <si>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</si>
  <si>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</si>
  <si>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</si>
  <si>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大台町</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</si>
  <si>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</si>
  <si>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</si>
  <si>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</si>
  <si>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</si>
  <si>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</si>
  <si>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</si>
  <si>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</si>
  <si>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</si>
  <si>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</si>
  <si>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</si>
  <si>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</si>
  <si>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①収益的収支比率については、ここ5年間80％台後半で推移しているが、徐々に上昇傾向にある。　料金収入以外の収入は、そのほとんどが一般会計からの繰入金である。　　　　　　　　　　　　　　
⑤経費回収率については、70％前後で推移しており平均値に比べ、かなり高い値となっている。　　　⑥汚水処理原価については、ほぼ横ばい状態にある⑧水洗化率については、緩やかではあるが年々上昇している。</t>
    <phoneticPr fontId="4"/>
  </si>
  <si>
    <t>比較的新しい施設であるため、現在は維持修繕を行っている程度であるが、今後は、老朽化に伴い設備機器の更新が必要となってくる。</t>
    <phoneticPr fontId="4"/>
  </si>
  <si>
    <t>水洗化率の向上に比して、緩やかに料金収入は増加しているものの、収益的収支比率は低い状態で横ばいとなっている。今後、施設の老朽化の進展に伴い修繕費等の維持費の増加が見込まれるため、長寿命化計画を策定して、その財源確保に努め経営改善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</si>
</sst>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formatCode="#,##0.00;&quot;△&quot;#,##0.00;&quot;-&quot;">
                  <c:v>0.02</c:v>
                </c:pt>
                <c:pt idx="4" formatCode="#,##0.00;&quot;△&quot;#,##0.00;&quot;-&quot;">
                  <c:v>0.18</c:v>
                </c:pt>
              </c:numCache>
            </c:numRef>
          </c:val>
        </c:ser>
        <c:dLbls>
          <c:showLegendKey val="0"/>
          <c:showVal val="0"/>
          <c:showCatName val="0"/>
          <c:showSerName val="0"/>
          <c:showPercent val="0"/>
          <c:showBubbleSize val="0"/>
        </c:dLbls>
        <c:gapWidth val="150"/>
        <c:axId val="85588224"/>
        <c:axId val="8697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85588224"/>
        <c:axId val="86978944"/>
      </c:lineChart>
      <c:dateAx>
        <c:axId val="85588224"/>
        <c:scaling>
          <c:orientation val="minMax"/>
        </c:scaling>
        <c:delete val="1"/>
        <c:axPos val="b"/>
        <c:numFmt formatCode="ge" sourceLinked="1"/>
        <c:majorTickMark val="none"/>
        <c:minorTickMark val="none"/>
        <c:tickLblPos val="none"/>
        <c:crossAx val="86978944"/>
        <c:crosses val="autoZero"/>
        <c:auto val="1"/>
        <c:lblOffset val="100"/>
        <c:baseTimeUnit val="years"/>
      </c:dateAx>
      <c:valAx>
        <c:axId val="8697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8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41.49</c:v>
                </c:pt>
                <c:pt idx="1">
                  <c:v>41.34</c:v>
                </c:pt>
                <c:pt idx="2">
                  <c:v>40.67</c:v>
                </c:pt>
                <c:pt idx="3">
                  <c:v>38.51</c:v>
                </c:pt>
                <c:pt idx="4">
                  <c:v>38.28</c:v>
                </c:pt>
              </c:numCache>
            </c:numRef>
          </c:val>
        </c:ser>
        <c:dLbls>
          <c:showLegendKey val="0"/>
          <c:showVal val="0"/>
          <c:showCatName val="0"/>
          <c:showSerName val="0"/>
          <c:showPercent val="0"/>
          <c:showBubbleSize val="0"/>
        </c:dLbls>
        <c:gapWidth val="150"/>
        <c:axId val="93457024"/>
        <c:axId val="93475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93457024"/>
        <c:axId val="93475584"/>
      </c:lineChart>
      <c:dateAx>
        <c:axId val="93457024"/>
        <c:scaling>
          <c:orientation val="minMax"/>
        </c:scaling>
        <c:delete val="1"/>
        <c:axPos val="b"/>
        <c:numFmt formatCode="ge" sourceLinked="1"/>
        <c:majorTickMark val="none"/>
        <c:minorTickMark val="none"/>
        <c:tickLblPos val="none"/>
        <c:crossAx val="93475584"/>
        <c:crosses val="autoZero"/>
        <c:auto val="1"/>
        <c:lblOffset val="100"/>
        <c:baseTimeUnit val="years"/>
      </c:dateAx>
      <c:valAx>
        <c:axId val="9347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64.86</c:v>
                </c:pt>
                <c:pt idx="1">
                  <c:v>67.8</c:v>
                </c:pt>
                <c:pt idx="2">
                  <c:v>68.75</c:v>
                </c:pt>
                <c:pt idx="3">
                  <c:v>69.39</c:v>
                </c:pt>
                <c:pt idx="4">
                  <c:v>71.53</c:v>
                </c:pt>
              </c:numCache>
            </c:numRef>
          </c:val>
        </c:ser>
        <c:dLbls>
          <c:showLegendKey val="0"/>
          <c:showVal val="0"/>
          <c:showCatName val="0"/>
          <c:showSerName val="0"/>
          <c:showPercent val="0"/>
          <c:showBubbleSize val="0"/>
        </c:dLbls>
        <c:gapWidth val="150"/>
        <c:axId val="93518080"/>
        <c:axId val="935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93518080"/>
        <c:axId val="93520256"/>
      </c:lineChart>
      <c:dateAx>
        <c:axId val="93518080"/>
        <c:scaling>
          <c:orientation val="minMax"/>
        </c:scaling>
        <c:delete val="1"/>
        <c:axPos val="b"/>
        <c:numFmt formatCode="ge" sourceLinked="1"/>
        <c:majorTickMark val="none"/>
        <c:minorTickMark val="none"/>
        <c:tickLblPos val="none"/>
        <c:crossAx val="93520256"/>
        <c:crosses val="autoZero"/>
        <c:auto val="1"/>
        <c:lblOffset val="100"/>
        <c:baseTimeUnit val="years"/>
      </c:dateAx>
      <c:valAx>
        <c:axId val="935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86.72</c:v>
                </c:pt>
                <c:pt idx="1">
                  <c:v>86.35</c:v>
                </c:pt>
                <c:pt idx="2">
                  <c:v>89.68</c:v>
                </c:pt>
                <c:pt idx="3">
                  <c:v>88.89</c:v>
                </c:pt>
                <c:pt idx="4">
                  <c:v>89.91</c:v>
                </c:pt>
              </c:numCache>
            </c:numRef>
          </c:val>
        </c:ser>
        <c:dLbls>
          <c:showLegendKey val="0"/>
          <c:showVal val="0"/>
          <c:showCatName val="0"/>
          <c:showSerName val="0"/>
          <c:showPercent val="0"/>
          <c:showBubbleSize val="0"/>
        </c:dLbls>
        <c:gapWidth val="150"/>
        <c:axId val="87013248"/>
        <c:axId val="8702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013248"/>
        <c:axId val="87023616"/>
      </c:lineChart>
      <c:dateAx>
        <c:axId val="87013248"/>
        <c:scaling>
          <c:orientation val="minMax"/>
        </c:scaling>
        <c:delete val="1"/>
        <c:axPos val="b"/>
        <c:numFmt formatCode="ge" sourceLinked="1"/>
        <c:majorTickMark val="none"/>
        <c:minorTickMark val="none"/>
        <c:tickLblPos val="none"/>
        <c:crossAx val="87023616"/>
        <c:crosses val="autoZero"/>
        <c:auto val="1"/>
        <c:lblOffset val="100"/>
        <c:baseTimeUnit val="years"/>
      </c:dateAx>
      <c:valAx>
        <c:axId val="870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1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8106496"/>
        <c:axId val="88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8106496"/>
        <c:axId val="88108416"/>
      </c:lineChart>
      <c:dateAx>
        <c:axId val="88106496"/>
        <c:scaling>
          <c:orientation val="minMax"/>
        </c:scaling>
        <c:delete val="1"/>
        <c:axPos val="b"/>
        <c:numFmt formatCode="ge" sourceLinked="1"/>
        <c:majorTickMark val="none"/>
        <c:minorTickMark val="none"/>
        <c:tickLblPos val="none"/>
        <c:crossAx val="88108416"/>
        <c:crosses val="autoZero"/>
        <c:auto val="1"/>
        <c:lblOffset val="100"/>
        <c:baseTimeUnit val="years"/>
      </c:dateAx>
      <c:valAx>
        <c:axId val="88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1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27808"/>
        <c:axId val="931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27808"/>
        <c:axId val="93129728"/>
      </c:lineChart>
      <c:dateAx>
        <c:axId val="93127808"/>
        <c:scaling>
          <c:orientation val="minMax"/>
        </c:scaling>
        <c:delete val="1"/>
        <c:axPos val="b"/>
        <c:numFmt formatCode="ge" sourceLinked="1"/>
        <c:majorTickMark val="none"/>
        <c:minorTickMark val="none"/>
        <c:tickLblPos val="none"/>
        <c:crossAx val="93129728"/>
        <c:crosses val="autoZero"/>
        <c:auto val="1"/>
        <c:lblOffset val="100"/>
        <c:baseTimeUnit val="years"/>
      </c:dateAx>
      <c:valAx>
        <c:axId val="9312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2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164672"/>
        <c:axId val="93166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164672"/>
        <c:axId val="93166592"/>
      </c:lineChart>
      <c:dateAx>
        <c:axId val="93164672"/>
        <c:scaling>
          <c:orientation val="minMax"/>
        </c:scaling>
        <c:delete val="1"/>
        <c:axPos val="b"/>
        <c:numFmt formatCode="ge" sourceLinked="1"/>
        <c:majorTickMark val="none"/>
        <c:minorTickMark val="none"/>
        <c:tickLblPos val="none"/>
        <c:crossAx val="93166592"/>
        <c:crosses val="autoZero"/>
        <c:auto val="1"/>
        <c:lblOffset val="100"/>
        <c:baseTimeUnit val="years"/>
      </c:dateAx>
      <c:valAx>
        <c:axId val="93166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1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207168"/>
        <c:axId val="9321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207168"/>
        <c:axId val="93213440"/>
      </c:lineChart>
      <c:dateAx>
        <c:axId val="93207168"/>
        <c:scaling>
          <c:orientation val="minMax"/>
        </c:scaling>
        <c:delete val="1"/>
        <c:axPos val="b"/>
        <c:numFmt formatCode="ge" sourceLinked="1"/>
        <c:majorTickMark val="none"/>
        <c:minorTickMark val="none"/>
        <c:tickLblPos val="none"/>
        <c:crossAx val="93213440"/>
        <c:crosses val="autoZero"/>
        <c:auto val="1"/>
        <c:lblOffset val="100"/>
        <c:baseTimeUnit val="years"/>
      </c:dateAx>
      <c:valAx>
        <c:axId val="9321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07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3235456"/>
        <c:axId val="9324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93235456"/>
        <c:axId val="93249920"/>
      </c:lineChart>
      <c:dateAx>
        <c:axId val="93235456"/>
        <c:scaling>
          <c:orientation val="minMax"/>
        </c:scaling>
        <c:delete val="1"/>
        <c:axPos val="b"/>
        <c:numFmt formatCode="ge" sourceLinked="1"/>
        <c:majorTickMark val="none"/>
        <c:minorTickMark val="none"/>
        <c:tickLblPos val="none"/>
        <c:crossAx val="93249920"/>
        <c:crosses val="autoZero"/>
        <c:auto val="1"/>
        <c:lblOffset val="100"/>
        <c:baseTimeUnit val="years"/>
      </c:dateAx>
      <c:valAx>
        <c:axId val="932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69.72</c:v>
                </c:pt>
                <c:pt idx="1">
                  <c:v>59.61</c:v>
                </c:pt>
                <c:pt idx="2">
                  <c:v>67.040000000000006</c:v>
                </c:pt>
                <c:pt idx="3">
                  <c:v>67.540000000000006</c:v>
                </c:pt>
                <c:pt idx="4">
                  <c:v>71.650000000000006</c:v>
                </c:pt>
              </c:numCache>
            </c:numRef>
          </c:val>
        </c:ser>
        <c:dLbls>
          <c:showLegendKey val="0"/>
          <c:showVal val="0"/>
          <c:showCatName val="0"/>
          <c:showSerName val="0"/>
          <c:showPercent val="0"/>
          <c:showBubbleSize val="0"/>
        </c:dLbls>
        <c:gapWidth val="150"/>
        <c:axId val="93284224"/>
        <c:axId val="932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93284224"/>
        <c:axId val="93294592"/>
      </c:lineChart>
      <c:dateAx>
        <c:axId val="93284224"/>
        <c:scaling>
          <c:orientation val="minMax"/>
        </c:scaling>
        <c:delete val="1"/>
        <c:axPos val="b"/>
        <c:numFmt formatCode="ge" sourceLinked="1"/>
        <c:majorTickMark val="none"/>
        <c:minorTickMark val="none"/>
        <c:tickLblPos val="none"/>
        <c:crossAx val="93294592"/>
        <c:crosses val="autoZero"/>
        <c:auto val="1"/>
        <c:lblOffset val="100"/>
        <c:baseTimeUnit val="years"/>
      </c:dateAx>
      <c:valAx>
        <c:axId val="932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283.83999999999997</c:v>
                </c:pt>
                <c:pt idx="1">
                  <c:v>332.74</c:v>
                </c:pt>
                <c:pt idx="2">
                  <c:v>295.39</c:v>
                </c:pt>
                <c:pt idx="3">
                  <c:v>293.45</c:v>
                </c:pt>
                <c:pt idx="4">
                  <c:v>294.82</c:v>
                </c:pt>
              </c:numCache>
            </c:numRef>
          </c:val>
        </c:ser>
        <c:dLbls>
          <c:showLegendKey val="0"/>
          <c:showVal val="0"/>
          <c:showCatName val="0"/>
          <c:showSerName val="0"/>
          <c:showPercent val="0"/>
          <c:showBubbleSize val="0"/>
        </c:dLbls>
        <c:gapWidth val="150"/>
        <c:axId val="93312128"/>
        <c:axId val="9331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93312128"/>
        <c:axId val="93314048"/>
      </c:lineChart>
      <c:dateAx>
        <c:axId val="93312128"/>
        <c:scaling>
          <c:orientation val="minMax"/>
        </c:scaling>
        <c:delete val="1"/>
        <c:axPos val="b"/>
        <c:numFmt formatCode="ge" sourceLinked="1"/>
        <c:majorTickMark val="none"/>
        <c:minorTickMark val="none"/>
        <c:tickLblPos val="none"/>
        <c:crossAx val="93314048"/>
        <c:crosses val="autoZero"/>
        <c:auto val="1"/>
        <c:lblOffset val="100"/>
        <c:baseTimeUnit val="years"/>
      </c:dateAx>
      <c:valAx>
        <c:axId val="9331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1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BD6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三重県　大台町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D3</v>
      </c>
      <c r="X8" s="70"/>
      <c r="Y8" s="70"/>
      <c r="Z8" s="70"/>
      <c r="AA8" s="70"/>
      <c r="AB8" s="70"/>
      <c r="AC8" s="70"/>
      <c r="AD8" s="3"/>
      <c r="AE8" s="3"/>
      <c r="AF8" s="3"/>
      <c r="AG8" s="3"/>
      <c r="AH8" s="3"/>
      <c r="AI8" s="3"/>
      <c r="AJ8" s="3"/>
      <c r="AK8" s="3"/>
      <c r="AL8" s="64">
        <f>データ!R6</f>
        <v>10058</v>
      </c>
      <c r="AM8" s="64"/>
      <c r="AN8" s="64"/>
      <c r="AO8" s="64"/>
      <c r="AP8" s="64"/>
      <c r="AQ8" s="64"/>
      <c r="AR8" s="64"/>
      <c r="AS8" s="64"/>
      <c r="AT8" s="63">
        <f>データ!S6</f>
        <v>362.86</v>
      </c>
      <c r="AU8" s="63"/>
      <c r="AV8" s="63"/>
      <c r="AW8" s="63"/>
      <c r="AX8" s="63"/>
      <c r="AY8" s="63"/>
      <c r="AZ8" s="63"/>
      <c r="BA8" s="63"/>
      <c r="BB8" s="63">
        <f>データ!T6</f>
        <v>27.72</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19.809999999999999</v>
      </c>
      <c r="Q10" s="63"/>
      <c r="R10" s="63"/>
      <c r="S10" s="63"/>
      <c r="T10" s="63"/>
      <c r="U10" s="63"/>
      <c r="V10" s="63"/>
      <c r="W10" s="63">
        <f>データ!P6</f>
        <v>106.61</v>
      </c>
      <c r="X10" s="63"/>
      <c r="Y10" s="63"/>
      <c r="Z10" s="63"/>
      <c r="AA10" s="63"/>
      <c r="AB10" s="63"/>
      <c r="AC10" s="63"/>
      <c r="AD10" s="64">
        <f>データ!Q6</f>
        <v>4320</v>
      </c>
      <c r="AE10" s="64"/>
      <c r="AF10" s="64"/>
      <c r="AG10" s="64"/>
      <c r="AH10" s="64"/>
      <c r="AI10" s="64"/>
      <c r="AJ10" s="64"/>
      <c r="AK10" s="2"/>
      <c r="AL10" s="64">
        <f>データ!U6</f>
        <v>1974</v>
      </c>
      <c r="AM10" s="64"/>
      <c r="AN10" s="64"/>
      <c r="AO10" s="64"/>
      <c r="AP10" s="64"/>
      <c r="AQ10" s="64"/>
      <c r="AR10" s="64"/>
      <c r="AS10" s="64"/>
      <c r="AT10" s="63">
        <f>データ!V6</f>
        <v>0.78</v>
      </c>
      <c r="AU10" s="63"/>
      <c r="AV10" s="63"/>
      <c r="AW10" s="63"/>
      <c r="AX10" s="63"/>
      <c r="AY10" s="63"/>
      <c r="AZ10" s="63"/>
      <c r="BA10" s="63"/>
      <c r="BB10" s="63">
        <f>データ!W6</f>
        <v>2530.77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244431</v>
      </c>
      <c r="D6" s="31">
        <f t="shared" si="3"/>
        <v>47</v>
      </c>
      <c r="E6" s="31">
        <f t="shared" si="3"/>
        <v>17</v>
      </c>
      <c r="F6" s="31">
        <f t="shared" si="3"/>
        <v>4</v>
      </c>
      <c r="G6" s="31">
        <f t="shared" si="3"/>
        <v>0</v>
      </c>
      <c r="H6" s="31" t="str">
        <f t="shared" si="3"/>
        <v>三重県　大台町</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19.809999999999999</v>
      </c>
      <c r="P6" s="32">
        <f t="shared" si="3"/>
        <v>106.61</v>
      </c>
      <c r="Q6" s="32">
        <f t="shared" si="3"/>
        <v>4320</v>
      </c>
      <c r="R6" s="32">
        <f t="shared" si="3"/>
        <v>10058</v>
      </c>
      <c r="S6" s="32">
        <f t="shared" si="3"/>
        <v>362.86</v>
      </c>
      <c r="T6" s="32">
        <f t="shared" si="3"/>
        <v>27.72</v>
      </c>
      <c r="U6" s="32">
        <f t="shared" si="3"/>
        <v>1974</v>
      </c>
      <c r="V6" s="32">
        <f t="shared" si="3"/>
        <v>0.78</v>
      </c>
      <c r="W6" s="32">
        <f t="shared" si="3"/>
        <v>2530.77</v>
      </c>
      <c r="X6" s="33">
        <f>IF(X7="",NA(),X7)</f>
        <v>86.72</v>
      </c>
      <c r="Y6" s="33">
        <f t="shared" ref="Y6:AG6" si="4">IF(Y7="",NA(),Y7)</f>
        <v>86.35</v>
      </c>
      <c r="Z6" s="33">
        <f t="shared" si="4"/>
        <v>89.68</v>
      </c>
      <c r="AA6" s="33">
        <f t="shared" si="4"/>
        <v>88.89</v>
      </c>
      <c r="AB6" s="33">
        <f t="shared" si="4"/>
        <v>89.91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69.72</v>
      </c>
      <c r="BQ6" s="33">
        <f t="shared" ref="BQ6:BY6" si="8">IF(BQ7="",NA(),BQ7)</f>
        <v>59.61</v>
      </c>
      <c r="BR6" s="33">
        <f t="shared" si="8"/>
        <v>67.040000000000006</v>
      </c>
      <c r="BS6" s="33">
        <f t="shared" si="8"/>
        <v>67.540000000000006</v>
      </c>
      <c r="BT6" s="33">
        <f t="shared" si="8"/>
        <v>71.650000000000006</v>
      </c>
      <c r="BU6" s="33">
        <f t="shared" si="8"/>
        <v>55.15</v>
      </c>
      <c r="BV6" s="33">
        <f t="shared" si="8"/>
        <v>52.89</v>
      </c>
      <c r="BW6" s="33">
        <f t="shared" si="8"/>
        <v>51.73</v>
      </c>
      <c r="BX6" s="33">
        <f t="shared" si="8"/>
        <v>53.01</v>
      </c>
      <c r="BY6" s="33">
        <f t="shared" si="8"/>
        <v>50.54</v>
      </c>
      <c r="BZ6" s="32" t="str">
        <f>IF(BZ7="","",IF(BZ7="-","【-】","【"&amp;SUBSTITUTE(TEXT(BZ7,"#,##0.00"),"-","△")&amp;"】"))</f>
        <v>【63.50】</v>
      </c>
      <c r="CA6" s="33">
        <f>IF(CA7="",NA(),CA7)</f>
        <v>283.83999999999997</v>
      </c>
      <c r="CB6" s="33">
        <f t="shared" ref="CB6:CJ6" si="9">IF(CB7="",NA(),CB7)</f>
        <v>332.74</v>
      </c>
      <c r="CC6" s="33">
        <f t="shared" si="9"/>
        <v>295.39</v>
      </c>
      <c r="CD6" s="33">
        <f t="shared" si="9"/>
        <v>293.45</v>
      </c>
      <c r="CE6" s="33">
        <f t="shared" si="9"/>
        <v>294.82</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41.49</v>
      </c>
      <c r="CM6" s="33">
        <f t="shared" ref="CM6:CU6" si="10">IF(CM7="",NA(),CM7)</f>
        <v>41.34</v>
      </c>
      <c r="CN6" s="33">
        <f t="shared" si="10"/>
        <v>40.67</v>
      </c>
      <c r="CO6" s="33">
        <f t="shared" si="10"/>
        <v>38.51</v>
      </c>
      <c r="CP6" s="33">
        <f t="shared" si="10"/>
        <v>38.28</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64.86</v>
      </c>
      <c r="CX6" s="33">
        <f t="shared" ref="CX6:DF6" si="11">IF(CX7="",NA(),CX7)</f>
        <v>67.8</v>
      </c>
      <c r="CY6" s="33">
        <f t="shared" si="11"/>
        <v>68.75</v>
      </c>
      <c r="CZ6" s="33">
        <f t="shared" si="11"/>
        <v>69.39</v>
      </c>
      <c r="DA6" s="33">
        <f t="shared" si="11"/>
        <v>71.53</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3">
        <f t="shared" si="14"/>
        <v>0.02</v>
      </c>
      <c r="EH6" s="33">
        <f t="shared" si="14"/>
        <v>0.18</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244431</v>
      </c>
      <c r="D7" s="35">
        <v>47</v>
      </c>
      <c r="E7" s="35">
        <v>17</v>
      </c>
      <c r="F7" s="35">
        <v>4</v>
      </c>
      <c r="G7" s="35">
        <v>0</v>
      </c>
      <c r="H7" s="35" t="s">
        <v>96</v>
      </c>
      <c r="I7" s="35" t="s">
        <v>97</v>
      </c>
      <c r="J7" s="35" t="s">
        <v>98</v>
      </c>
      <c r="K7" s="35" t="s">
        <v>99</v>
      </c>
      <c r="L7" s="35" t="s">
        <v>100</v>
      </c>
      <c r="M7" s="36" t="s">
        <v>101</v>
      </c>
      <c r="N7" s="36" t="s">
        <v>102</v>
      </c>
      <c r="O7" s="36">
        <v>19.809999999999999</v>
      </c>
      <c r="P7" s="36">
        <v>106.61</v>
      </c>
      <c r="Q7" s="36">
        <v>4320</v>
      </c>
      <c r="R7" s="36">
        <v>10058</v>
      </c>
      <c r="S7" s="36">
        <v>362.86</v>
      </c>
      <c r="T7" s="36">
        <v>27.72</v>
      </c>
      <c r="U7" s="36">
        <v>1974</v>
      </c>
      <c r="V7" s="36">
        <v>0.78</v>
      </c>
      <c r="W7" s="36">
        <v>2530.77</v>
      </c>
      <c r="X7" s="36">
        <v>86.72</v>
      </c>
      <c r="Y7" s="36">
        <v>86.35</v>
      </c>
      <c r="Z7" s="36">
        <v>89.68</v>
      </c>
      <c r="AA7" s="36">
        <v>88.89</v>
      </c>
      <c r="AB7" s="36">
        <v>89.91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69.72</v>
      </c>
      <c r="BQ7" s="36">
        <v>59.61</v>
      </c>
      <c r="BR7" s="36">
        <v>67.040000000000006</v>
      </c>
      <c r="BS7" s="36">
        <v>67.540000000000006</v>
      </c>
      <c r="BT7" s="36">
        <v>71.650000000000006</v>
      </c>
      <c r="BU7" s="36">
        <v>55.15</v>
      </c>
      <c r="BV7" s="36">
        <v>52.89</v>
      </c>
      <c r="BW7" s="36">
        <v>51.73</v>
      </c>
      <c r="BX7" s="36">
        <v>53.01</v>
      </c>
      <c r="BY7" s="36">
        <v>50.54</v>
      </c>
      <c r="BZ7" s="36">
        <v>63.5</v>
      </c>
      <c r="CA7" s="36">
        <v>283.83999999999997</v>
      </c>
      <c r="CB7" s="36">
        <v>332.74</v>
      </c>
      <c r="CC7" s="36">
        <v>295.39</v>
      </c>
      <c r="CD7" s="36">
        <v>293.45</v>
      </c>
      <c r="CE7" s="36">
        <v>294.82</v>
      </c>
      <c r="CF7" s="36">
        <v>283.05</v>
      </c>
      <c r="CG7" s="36">
        <v>300.52</v>
      </c>
      <c r="CH7" s="36">
        <v>310.47000000000003</v>
      </c>
      <c r="CI7" s="36">
        <v>299.39</v>
      </c>
      <c r="CJ7" s="36">
        <v>320.36</v>
      </c>
      <c r="CK7" s="36">
        <v>253.12</v>
      </c>
      <c r="CL7" s="36">
        <v>41.49</v>
      </c>
      <c r="CM7" s="36">
        <v>41.34</v>
      </c>
      <c r="CN7" s="36">
        <v>40.67</v>
      </c>
      <c r="CO7" s="36">
        <v>38.51</v>
      </c>
      <c r="CP7" s="36">
        <v>38.28</v>
      </c>
      <c r="CQ7" s="36">
        <v>36.18</v>
      </c>
      <c r="CR7" s="36">
        <v>36.799999999999997</v>
      </c>
      <c r="CS7" s="36">
        <v>36.67</v>
      </c>
      <c r="CT7" s="36">
        <v>36.200000000000003</v>
      </c>
      <c r="CU7" s="36">
        <v>34.74</v>
      </c>
      <c r="CV7" s="36">
        <v>41.06</v>
      </c>
      <c r="CW7" s="36">
        <v>64.86</v>
      </c>
      <c r="CX7" s="36">
        <v>67.8</v>
      </c>
      <c r="CY7" s="36">
        <v>68.75</v>
      </c>
      <c r="CZ7" s="36">
        <v>69.39</v>
      </c>
      <c r="DA7" s="36">
        <v>71.53</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0.02</v>
      </c>
      <c r="EH7" s="36">
        <v>0.18</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2016-02-23T06:49:07Z</cp:lastPrinted>
  <dcterms:created xsi:type="dcterms:W3CDTF">2016-02-03T09:04:38Z</dcterms:created>
  <dcterms:modified xsi:type="dcterms:W3CDTF">2016-02-23T06:49:09Z</dcterms:modified>
  <cp:category/>
</cp:coreProperties>
</file>