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<sst xmlns="http://schemas.openxmlformats.org/spreadsheetml/2006/main" count="225" uniqueCount="110">
  <si>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</si>
  <si>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</si>
  <si>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</si>
  <si>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</si>
  <si>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</si>
  <si>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</si>
  <si>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</si>
  <si>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</si>
  <si>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</si>
  <si>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</si>
  <si>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</si>
  <si>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</si>
  <si>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</si>
  <si>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</si>
  <si>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</si>
  <si>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</si>
  <si>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</si>
  <si>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</si>
  <si>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</si>
  <si>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</si>
  <si>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</si>
  <si>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</si>
  <si>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</si>
  <si>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</si>
  <si>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</si>
  <si>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</si>
  <si>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</si>
  <si>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</si>
  <si>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</si>
  <si>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</si>
  <si>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</si>
  <si>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</si>
  <si>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</si>
  <si>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</si>
  <si>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</si>
  <si>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</si>
  <si>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</si>
  <si>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</si>
  <si>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</si>
  <si>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</si>
  <si>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</si>
  <si>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</si>
  <si>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</si>
  <si>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</si>
  <si>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</si>
  <si>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</si>
  <si>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</si>
  <si>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</si>
  <si>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</si>
  <si>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</si>
  <si>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</si>
  <si>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</si>
  <si>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</si>
  <si>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</si>
  <si>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</si>
  <si>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</si>
  <si>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</si>
  <si>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</si>
  <si>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</si>
  <si>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</si>
  <si>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</si>
  <si>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</si>
  <si>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</si>
  <si>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</si>
  <si>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</si>
  <si>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</si>
  <si>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</si>
  <si>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</si>
  <si>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</si>
  <si>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</si>
  <si>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</si>
  <si>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</si>
  <si>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</si>
  <si>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</si>
  <si>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</si>
  <si>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</si>
  <si>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</si>
  <si>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</si>
  <si>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</si>
  <si>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</si>
  <si>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</si>
  <si>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</si>
  <si>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</si>
  <si>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</si>
  <si>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</si>
  <si>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</si>
  <si>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</si>
  <si>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</si>
  <si>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</si>
  <si>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</si>
  <si>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</si>
  <si>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</si>
  <si>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</si>
  <si>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</si>
  <si>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</si>
  <si>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</si>
  <si>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多気町</t>
  </si>
  <si>
    <t>法適用</t>
  </si>
  <si>
    <t>下水道事業</t>
  </si>
  <si>
    <t>特定環境保全公共下水道</t>
  </si>
  <si>
    <t>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</si>
  <si>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</si>
  <si>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</si>
  <si>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</si>
  <si>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</si>
  <si>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</si>
  <si>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</si>
  <si>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多気町下水道事業は、近年は黒字経営になっておりますが一般会計からの繰入金がないと赤字になります。そのため費用削減や料金改定についても検討していかなくてはなりません。
また事業開始にあたって初期投資が大きく企業債（借金）の残高が多く残っています。
これらの財源も確保していかなくてはなりません。
水洗化率も80％になりましたがさらに伸ばすため啓発を行っていきます。</t>
    <rPh sb="0" eb="3">
      <t>タキチョウ</t>
    </rPh>
    <rPh sb="3" eb="6">
      <t>ゲスイドウ</t>
    </rPh>
    <rPh sb="6" eb="8">
      <t>ジギョウ</t>
    </rPh>
    <rPh sb="10" eb="12">
      <t>キンネン</t>
    </rPh>
    <rPh sb="13" eb="15">
      <t>クロジ</t>
    </rPh>
    <rPh sb="15" eb="17">
      <t>ケイエイ</t>
    </rPh>
    <rPh sb="26" eb="28">
      <t>イッパン</t>
    </rPh>
    <rPh sb="28" eb="30">
      <t>カイケイ</t>
    </rPh>
    <rPh sb="33" eb="35">
      <t>クリイレ</t>
    </rPh>
    <rPh sb="35" eb="36">
      <t>キン</t>
    </rPh>
    <rPh sb="40" eb="42">
      <t>アカジ</t>
    </rPh>
    <rPh sb="52" eb="54">
      <t>ヒヨウ</t>
    </rPh>
    <rPh sb="54" eb="56">
      <t>サクゲン</t>
    </rPh>
    <rPh sb="57" eb="59">
      <t>リョウキン</t>
    </rPh>
    <rPh sb="59" eb="61">
      <t>カイテイ</t>
    </rPh>
    <rPh sb="66" eb="68">
      <t>ケントウ</t>
    </rPh>
    <rPh sb="85" eb="87">
      <t>ジギョウ</t>
    </rPh>
    <rPh sb="87" eb="89">
      <t>カイシ</t>
    </rPh>
    <rPh sb="94" eb="96">
      <t>ショキ</t>
    </rPh>
    <rPh sb="96" eb="98">
      <t>トウシ</t>
    </rPh>
    <rPh sb="99" eb="100">
      <t>オオ</t>
    </rPh>
    <rPh sb="102" eb="104">
      <t>キギョウ</t>
    </rPh>
    <rPh sb="104" eb="105">
      <t>サイ</t>
    </rPh>
    <rPh sb="106" eb="108">
      <t>シャッキン</t>
    </rPh>
    <rPh sb="110" eb="112">
      <t>ザンダカ</t>
    </rPh>
    <rPh sb="113" eb="114">
      <t>オオ</t>
    </rPh>
    <rPh sb="115" eb="116">
      <t>ノコ</t>
    </rPh>
    <rPh sb="127" eb="129">
      <t>ザイゲン</t>
    </rPh>
    <rPh sb="130" eb="132">
      <t>カクホ</t>
    </rPh>
    <rPh sb="147" eb="150">
      <t>スイセンカ</t>
    </rPh>
    <rPh sb="150" eb="151">
      <t>リツ</t>
    </rPh>
    <rPh sb="165" eb="166">
      <t>ノ</t>
    </rPh>
    <rPh sb="170" eb="172">
      <t>ケイハツ</t>
    </rPh>
    <rPh sb="173" eb="174">
      <t>オコナ</t>
    </rPh>
    <phoneticPr fontId="4"/>
  </si>
  <si>
    <t>管路については耐用年数に近づいているものはありませんが、マンホールポンプ等の機器類が耐用年数に近づきつつあるので、これらの更新を計画的に行っていく必要があります。</t>
    <rPh sb="0" eb="2">
      <t>カンロ</t>
    </rPh>
    <rPh sb="7" eb="9">
      <t>タイヨウ</t>
    </rPh>
    <rPh sb="9" eb="11">
      <t>ネンスウ</t>
    </rPh>
    <rPh sb="12" eb="13">
      <t>チカ</t>
    </rPh>
    <rPh sb="36" eb="37">
      <t>トウ</t>
    </rPh>
    <rPh sb="38" eb="41">
      <t>キキルイ</t>
    </rPh>
    <rPh sb="42" eb="44">
      <t>タイヨウ</t>
    </rPh>
    <rPh sb="44" eb="46">
      <t>ネンスウ</t>
    </rPh>
    <rPh sb="47" eb="48">
      <t>チカ</t>
    </rPh>
    <rPh sb="61" eb="63">
      <t>コウシン</t>
    </rPh>
    <rPh sb="64" eb="67">
      <t>ケイカクテキ</t>
    </rPh>
    <rPh sb="68" eb="69">
      <t>オコナ</t>
    </rPh>
    <rPh sb="73" eb="75">
      <t>ヒツヨウ</t>
    </rPh>
    <phoneticPr fontId="4"/>
  </si>
  <si>
    <t>多気町の下水道事業は、平成16年度に一部供用開始し、平成24年度に面整備を終了し計画地域全てで供用開始しております。
今後は維持管理が中心となりますが、機器類が耐用年数を迎えるものがあるので、これらの更新も行っていく必要があります。
水洗化率を伸ばし、料金収入を伸ばしていかなければなりませんが、近年の人口減少や節水型設備の普及に伴い使用水量が減少傾向にあります。
維持管理と更新投資の財源の確保が重要となります。</t>
    <rPh sb="59" eb="61">
      <t>コンゴ</t>
    </rPh>
    <rPh sb="62" eb="64">
      <t>イジ</t>
    </rPh>
    <rPh sb="64" eb="66">
      <t>カンリ</t>
    </rPh>
    <rPh sb="67" eb="69">
      <t>チュウシン</t>
    </rPh>
    <rPh sb="76" eb="79">
      <t>キキルイ</t>
    </rPh>
    <rPh sb="80" eb="82">
      <t>タイヨウ</t>
    </rPh>
    <rPh sb="82" eb="84">
      <t>ネンスウ</t>
    </rPh>
    <rPh sb="85" eb="86">
      <t>ムカ</t>
    </rPh>
    <rPh sb="100" eb="102">
      <t>コウシン</t>
    </rPh>
    <rPh sb="103" eb="104">
      <t>オコナ</t>
    </rPh>
    <rPh sb="108" eb="110">
      <t>ヒツヨウ</t>
    </rPh>
    <rPh sb="117" eb="120">
      <t>スイセンカ</t>
    </rPh>
    <rPh sb="120" eb="121">
      <t>リツ</t>
    </rPh>
    <rPh sb="122" eb="123">
      <t>ノ</t>
    </rPh>
    <rPh sb="126" eb="128">
      <t>リョウキン</t>
    </rPh>
    <rPh sb="128" eb="130">
      <t>シュウニュウ</t>
    </rPh>
    <rPh sb="131" eb="132">
      <t>ノ</t>
    </rPh>
    <rPh sb="148" eb="150">
      <t>キンネン</t>
    </rPh>
    <rPh sb="151" eb="153">
      <t>ジンコウ</t>
    </rPh>
    <rPh sb="153" eb="155">
      <t>ゲンショウ</t>
    </rPh>
    <rPh sb="156" eb="158">
      <t>セッスイ</t>
    </rPh>
    <rPh sb="158" eb="159">
      <t>ガタ</t>
    </rPh>
    <rPh sb="159" eb="161">
      <t>セツビ</t>
    </rPh>
    <rPh sb="162" eb="164">
      <t>フキュウ</t>
    </rPh>
    <rPh sb="165" eb="166">
      <t>トモナ</t>
    </rPh>
    <rPh sb="167" eb="169">
      <t>シヨウ</t>
    </rPh>
    <rPh sb="169" eb="171">
      <t>スイリョウ</t>
    </rPh>
    <rPh sb="172" eb="174">
      <t>ゲンショウ</t>
    </rPh>
    <rPh sb="174" eb="176">
      <t>ケイコウ</t>
    </rPh>
    <rPh sb="183" eb="185">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</si>
</sst>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022912"/>
        <c:axId val="760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76022912"/>
        <c:axId val="76024832"/>
      </c:lineChart>
      <c:dateAx>
        <c:axId val="76022912"/>
        <c:scaling>
          <c:orientation val="minMax"/>
        </c:scaling>
        <c:delete val="1"/>
        <c:axPos val="b"/>
        <c:numFmt formatCode="ge" sourceLinked="1"/>
        <c:majorTickMark val="none"/>
        <c:minorTickMark val="none"/>
        <c:tickLblPos val="none"/>
        <c:crossAx val="76024832"/>
        <c:crosses val="autoZero"/>
        <c:auto val="1"/>
        <c:lblOffset val="100"/>
        <c:baseTimeUnit val="years"/>
      </c:dateAx>
      <c:valAx>
        <c:axId val="760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180800"/>
        <c:axId val="871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87180800"/>
        <c:axId val="87182720"/>
      </c:lineChart>
      <c:dateAx>
        <c:axId val="87180800"/>
        <c:scaling>
          <c:orientation val="minMax"/>
        </c:scaling>
        <c:delete val="1"/>
        <c:axPos val="b"/>
        <c:numFmt formatCode="ge" sourceLinked="1"/>
        <c:majorTickMark val="none"/>
        <c:minorTickMark val="none"/>
        <c:tickLblPos val="none"/>
        <c:crossAx val="87182720"/>
        <c:crosses val="autoZero"/>
        <c:auto val="1"/>
        <c:lblOffset val="100"/>
        <c:baseTimeUnit val="years"/>
      </c:dateAx>
      <c:valAx>
        <c:axId val="871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73.7</c:v>
                </c:pt>
                <c:pt idx="1">
                  <c:v>77.930000000000007</c:v>
                </c:pt>
                <c:pt idx="2">
                  <c:v>80.42</c:v>
                </c:pt>
                <c:pt idx="3">
                  <c:v>81.91</c:v>
                </c:pt>
                <c:pt idx="4">
                  <c:v>80.63</c:v>
                </c:pt>
              </c:numCache>
            </c:numRef>
          </c:val>
        </c:ser>
        <c:dLbls>
          <c:showLegendKey val="0"/>
          <c:showVal val="0"/>
          <c:showCatName val="0"/>
          <c:showSerName val="0"/>
          <c:showPercent val="0"/>
          <c:showBubbleSize val="0"/>
        </c:dLbls>
        <c:gapWidth val="150"/>
        <c:axId val="87237760"/>
        <c:axId val="872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87237760"/>
        <c:axId val="87239680"/>
      </c:lineChart>
      <c:dateAx>
        <c:axId val="87237760"/>
        <c:scaling>
          <c:orientation val="minMax"/>
        </c:scaling>
        <c:delete val="1"/>
        <c:axPos val="b"/>
        <c:numFmt formatCode="ge" sourceLinked="1"/>
        <c:majorTickMark val="none"/>
        <c:minorTickMark val="none"/>
        <c:tickLblPos val="none"/>
        <c:crossAx val="87239680"/>
        <c:crosses val="autoZero"/>
        <c:auto val="1"/>
        <c:lblOffset val="100"/>
        <c:baseTimeUnit val="years"/>
      </c:dateAx>
      <c:valAx>
        <c:axId val="872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99.1</c:v>
                </c:pt>
                <c:pt idx="1">
                  <c:v>98.95</c:v>
                </c:pt>
                <c:pt idx="2">
                  <c:v>104.07</c:v>
                </c:pt>
                <c:pt idx="3">
                  <c:v>115.8</c:v>
                </c:pt>
                <c:pt idx="4">
                  <c:v>106.97</c:v>
                </c:pt>
              </c:numCache>
            </c:numRef>
          </c:val>
        </c:ser>
        <c:dLbls>
          <c:showLegendKey val="0"/>
          <c:showVal val="0"/>
          <c:showCatName val="0"/>
          <c:showSerName val="0"/>
          <c:showPercent val="0"/>
          <c:showBubbleSize val="0"/>
        </c:dLbls>
        <c:gapWidth val="150"/>
        <c:axId val="76067584"/>
        <c:axId val="760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95.59</c:v>
                </c:pt>
                <c:pt idx="4">
                  <c:v>96.83</c:v>
                </c:pt>
              </c:numCache>
            </c:numRef>
          </c:val>
          <c:smooth val="0"/>
        </c:ser>
        <c:dLbls>
          <c:showLegendKey val="0"/>
          <c:showVal val="0"/>
          <c:showCatName val="0"/>
          <c:showSerName val="0"/>
          <c:showPercent val="0"/>
          <c:showBubbleSize val="0"/>
        </c:dLbls>
        <c:marker val="1"/>
        <c:smooth val="0"/>
        <c:axId val="76067584"/>
        <c:axId val="76069504"/>
      </c:lineChart>
      <c:dateAx>
        <c:axId val="76067584"/>
        <c:scaling>
          <c:orientation val="minMax"/>
        </c:scaling>
        <c:delete val="1"/>
        <c:axPos val="b"/>
        <c:numFmt formatCode="ge" sourceLinked="1"/>
        <c:majorTickMark val="none"/>
        <c:minorTickMark val="none"/>
        <c:tickLblPos val="none"/>
        <c:crossAx val="76069504"/>
        <c:crosses val="autoZero"/>
        <c:auto val="1"/>
        <c:lblOffset val="100"/>
        <c:baseTimeUnit val="years"/>
      </c:dateAx>
      <c:valAx>
        <c:axId val="760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2.0099999999999998</c:v>
                </c:pt>
                <c:pt idx="1">
                  <c:v>3.16</c:v>
                </c:pt>
                <c:pt idx="2">
                  <c:v>4.32</c:v>
                </c:pt>
                <c:pt idx="3">
                  <c:v>4.51</c:v>
                </c:pt>
                <c:pt idx="4">
                  <c:v>9.92</c:v>
                </c:pt>
              </c:numCache>
            </c:numRef>
          </c:val>
        </c:ser>
        <c:dLbls>
          <c:showLegendKey val="0"/>
          <c:showVal val="0"/>
          <c:showCatName val="0"/>
          <c:showSerName val="0"/>
          <c:showPercent val="0"/>
          <c:showBubbleSize val="0"/>
        </c:dLbls>
        <c:gapWidth val="150"/>
        <c:axId val="84496768"/>
        <c:axId val="84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6.66</c:v>
                </c:pt>
                <c:pt idx="4">
                  <c:v>14.53</c:v>
                </c:pt>
              </c:numCache>
            </c:numRef>
          </c:val>
          <c:smooth val="0"/>
        </c:ser>
        <c:dLbls>
          <c:showLegendKey val="0"/>
          <c:showVal val="0"/>
          <c:showCatName val="0"/>
          <c:showSerName val="0"/>
          <c:showPercent val="0"/>
          <c:showBubbleSize val="0"/>
        </c:dLbls>
        <c:marker val="1"/>
        <c:smooth val="0"/>
        <c:axId val="84496768"/>
        <c:axId val="84498688"/>
      </c:lineChart>
      <c:dateAx>
        <c:axId val="84496768"/>
        <c:scaling>
          <c:orientation val="minMax"/>
        </c:scaling>
        <c:delete val="1"/>
        <c:axPos val="b"/>
        <c:numFmt formatCode="ge" sourceLinked="1"/>
        <c:majorTickMark val="none"/>
        <c:minorTickMark val="none"/>
        <c:tickLblPos val="none"/>
        <c:crossAx val="84498688"/>
        <c:crosses val="autoZero"/>
        <c:auto val="1"/>
        <c:lblOffset val="100"/>
        <c:baseTimeUnit val="years"/>
      </c:dateAx>
      <c:valAx>
        <c:axId val="84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537344"/>
        <c:axId val="8453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4537344"/>
        <c:axId val="84539264"/>
      </c:lineChart>
      <c:dateAx>
        <c:axId val="84537344"/>
        <c:scaling>
          <c:orientation val="minMax"/>
        </c:scaling>
        <c:delete val="1"/>
        <c:axPos val="b"/>
        <c:numFmt formatCode="ge" sourceLinked="1"/>
        <c:majorTickMark val="none"/>
        <c:minorTickMark val="none"/>
        <c:tickLblPos val="none"/>
        <c:crossAx val="84539264"/>
        <c:crosses val="autoZero"/>
        <c:auto val="1"/>
        <c:lblOffset val="100"/>
        <c:baseTimeUnit val="years"/>
      </c:dateAx>
      <c:valAx>
        <c:axId val="845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007232"/>
        <c:axId val="8700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137.81</c:v>
                </c:pt>
                <c:pt idx="4">
                  <c:v>172.52</c:v>
                </c:pt>
              </c:numCache>
            </c:numRef>
          </c:val>
          <c:smooth val="0"/>
        </c:ser>
        <c:dLbls>
          <c:showLegendKey val="0"/>
          <c:showVal val="0"/>
          <c:showCatName val="0"/>
          <c:showSerName val="0"/>
          <c:showPercent val="0"/>
          <c:showBubbleSize val="0"/>
        </c:dLbls>
        <c:marker val="1"/>
        <c:smooth val="0"/>
        <c:axId val="87007232"/>
        <c:axId val="87009152"/>
      </c:lineChart>
      <c:dateAx>
        <c:axId val="87007232"/>
        <c:scaling>
          <c:orientation val="minMax"/>
        </c:scaling>
        <c:delete val="1"/>
        <c:axPos val="b"/>
        <c:numFmt formatCode="ge" sourceLinked="1"/>
        <c:majorTickMark val="none"/>
        <c:minorTickMark val="none"/>
        <c:tickLblPos val="none"/>
        <c:crossAx val="87009152"/>
        <c:crosses val="autoZero"/>
        <c:auto val="1"/>
        <c:lblOffset val="100"/>
        <c:baseTimeUnit val="years"/>
      </c:dateAx>
      <c:valAx>
        <c:axId val="8700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0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138.15</c:v>
                </c:pt>
                <c:pt idx="1">
                  <c:v>227.85</c:v>
                </c:pt>
                <c:pt idx="2">
                  <c:v>776.76</c:v>
                </c:pt>
                <c:pt idx="3">
                  <c:v>1159.67</c:v>
                </c:pt>
                <c:pt idx="4">
                  <c:v>302.56</c:v>
                </c:pt>
              </c:numCache>
            </c:numRef>
          </c:val>
        </c:ser>
        <c:dLbls>
          <c:showLegendKey val="0"/>
          <c:showVal val="0"/>
          <c:showCatName val="0"/>
          <c:showSerName val="0"/>
          <c:showPercent val="0"/>
          <c:showBubbleSize val="0"/>
        </c:dLbls>
        <c:gapWidth val="150"/>
        <c:axId val="87031168"/>
        <c:axId val="873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189.4</c:v>
                </c:pt>
                <c:pt idx="4">
                  <c:v>69.430000000000007</c:v>
                </c:pt>
              </c:numCache>
            </c:numRef>
          </c:val>
          <c:smooth val="0"/>
        </c:ser>
        <c:dLbls>
          <c:showLegendKey val="0"/>
          <c:showVal val="0"/>
          <c:showCatName val="0"/>
          <c:showSerName val="0"/>
          <c:showPercent val="0"/>
          <c:showBubbleSize val="0"/>
        </c:dLbls>
        <c:marker val="1"/>
        <c:smooth val="0"/>
        <c:axId val="87031168"/>
        <c:axId val="87311872"/>
      </c:lineChart>
      <c:dateAx>
        <c:axId val="87031168"/>
        <c:scaling>
          <c:orientation val="minMax"/>
        </c:scaling>
        <c:delete val="1"/>
        <c:axPos val="b"/>
        <c:numFmt formatCode="ge" sourceLinked="1"/>
        <c:majorTickMark val="none"/>
        <c:minorTickMark val="none"/>
        <c:tickLblPos val="none"/>
        <c:crossAx val="87311872"/>
        <c:crosses val="autoZero"/>
        <c:auto val="1"/>
        <c:lblOffset val="100"/>
        <c:baseTimeUnit val="years"/>
      </c:dateAx>
      <c:valAx>
        <c:axId val="873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1138</c:v>
                </c:pt>
                <c:pt idx="1">
                  <c:v>1090.83</c:v>
                </c:pt>
                <c:pt idx="2">
                  <c:v>374.57</c:v>
                </c:pt>
                <c:pt idx="3">
                  <c:v>627.13</c:v>
                </c:pt>
                <c:pt idx="4">
                  <c:v>642.33000000000004</c:v>
                </c:pt>
              </c:numCache>
            </c:numRef>
          </c:val>
        </c:ser>
        <c:dLbls>
          <c:showLegendKey val="0"/>
          <c:showVal val="0"/>
          <c:showCatName val="0"/>
          <c:showSerName val="0"/>
          <c:showPercent val="0"/>
          <c:showBubbleSize val="0"/>
        </c:dLbls>
        <c:gapWidth val="150"/>
        <c:axId val="87337984"/>
        <c:axId val="8735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87337984"/>
        <c:axId val="87352448"/>
      </c:lineChart>
      <c:dateAx>
        <c:axId val="87337984"/>
        <c:scaling>
          <c:orientation val="minMax"/>
        </c:scaling>
        <c:delete val="1"/>
        <c:axPos val="b"/>
        <c:numFmt formatCode="ge" sourceLinked="1"/>
        <c:majorTickMark val="none"/>
        <c:minorTickMark val="none"/>
        <c:tickLblPos val="none"/>
        <c:crossAx val="87352448"/>
        <c:crosses val="autoZero"/>
        <c:auto val="1"/>
        <c:lblOffset val="100"/>
        <c:baseTimeUnit val="years"/>
      </c:dateAx>
      <c:valAx>
        <c:axId val="8735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90.28</c:v>
                </c:pt>
                <c:pt idx="1">
                  <c:v>86.22</c:v>
                </c:pt>
                <c:pt idx="2">
                  <c:v>115.98</c:v>
                </c:pt>
                <c:pt idx="3">
                  <c:v>124.4</c:v>
                </c:pt>
                <c:pt idx="4">
                  <c:v>110.99</c:v>
                </c:pt>
              </c:numCache>
            </c:numRef>
          </c:val>
        </c:ser>
        <c:dLbls>
          <c:showLegendKey val="0"/>
          <c:showVal val="0"/>
          <c:showCatName val="0"/>
          <c:showSerName val="0"/>
          <c:showPercent val="0"/>
          <c:showBubbleSize val="0"/>
        </c:dLbls>
        <c:gapWidth val="150"/>
        <c:axId val="87059072"/>
        <c:axId val="8706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87059072"/>
        <c:axId val="87061248"/>
      </c:lineChart>
      <c:dateAx>
        <c:axId val="87059072"/>
        <c:scaling>
          <c:orientation val="minMax"/>
        </c:scaling>
        <c:delete val="1"/>
        <c:axPos val="b"/>
        <c:numFmt formatCode="ge" sourceLinked="1"/>
        <c:majorTickMark val="none"/>
        <c:minorTickMark val="none"/>
        <c:tickLblPos val="none"/>
        <c:crossAx val="87061248"/>
        <c:crosses val="autoZero"/>
        <c:auto val="1"/>
        <c:lblOffset val="100"/>
        <c:baseTimeUnit val="years"/>
      </c:dateAx>
      <c:valAx>
        <c:axId val="870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5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170.68</c:v>
                </c:pt>
                <c:pt idx="1">
                  <c:v>176.23</c:v>
                </c:pt>
                <c:pt idx="2">
                  <c:v>129.59</c:v>
                </c:pt>
                <c:pt idx="3">
                  <c:v>122.12</c:v>
                </c:pt>
                <c:pt idx="4">
                  <c:v>138.15</c:v>
                </c:pt>
              </c:numCache>
            </c:numRef>
          </c:val>
        </c:ser>
        <c:dLbls>
          <c:showLegendKey val="0"/>
          <c:showVal val="0"/>
          <c:showCatName val="0"/>
          <c:showSerName val="0"/>
          <c:showPercent val="0"/>
          <c:showBubbleSize val="0"/>
        </c:dLbls>
        <c:gapWidth val="150"/>
        <c:axId val="87095168"/>
        <c:axId val="871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87095168"/>
        <c:axId val="87162880"/>
      </c:lineChart>
      <c:dateAx>
        <c:axId val="87095168"/>
        <c:scaling>
          <c:orientation val="minMax"/>
        </c:scaling>
        <c:delete val="1"/>
        <c:axPos val="b"/>
        <c:numFmt formatCode="ge" sourceLinked="1"/>
        <c:majorTickMark val="none"/>
        <c:minorTickMark val="none"/>
        <c:tickLblPos val="none"/>
        <c:crossAx val="87162880"/>
        <c:crosses val="autoZero"/>
        <c:auto val="1"/>
        <c:lblOffset val="100"/>
        <c:baseTimeUnit val="years"/>
      </c:dateAx>
      <c:valAx>
        <c:axId val="871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多気町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15228</v>
      </c>
      <c r="AM8" s="64"/>
      <c r="AN8" s="64"/>
      <c r="AO8" s="64"/>
      <c r="AP8" s="64"/>
      <c r="AQ8" s="64"/>
      <c r="AR8" s="64"/>
      <c r="AS8" s="64"/>
      <c r="AT8" s="63">
        <f>データ!S6</f>
        <v>103.06</v>
      </c>
      <c r="AU8" s="63"/>
      <c r="AV8" s="63"/>
      <c r="AW8" s="63"/>
      <c r="AX8" s="63"/>
      <c r="AY8" s="63"/>
      <c r="AZ8" s="63"/>
      <c r="BA8" s="63"/>
      <c r="BB8" s="63">
        <f>データ!T6</f>
        <v>147.76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52.77</v>
      </c>
      <c r="J10" s="63"/>
      <c r="K10" s="63"/>
      <c r="L10" s="63"/>
      <c r="M10" s="63"/>
      <c r="N10" s="63"/>
      <c r="O10" s="63"/>
      <c r="P10" s="63">
        <f>データ!O6</f>
        <v>45.97</v>
      </c>
      <c r="Q10" s="63"/>
      <c r="R10" s="63"/>
      <c r="S10" s="63"/>
      <c r="T10" s="63"/>
      <c r="U10" s="63"/>
      <c r="V10" s="63"/>
      <c r="W10" s="63">
        <f>データ!P6</f>
        <v>96.84</v>
      </c>
      <c r="X10" s="63"/>
      <c r="Y10" s="63"/>
      <c r="Z10" s="63"/>
      <c r="AA10" s="63"/>
      <c r="AB10" s="63"/>
      <c r="AC10" s="63"/>
      <c r="AD10" s="64">
        <f>データ!Q6</f>
        <v>2484</v>
      </c>
      <c r="AE10" s="64"/>
      <c r="AF10" s="64"/>
      <c r="AG10" s="64"/>
      <c r="AH10" s="64"/>
      <c r="AI10" s="64"/>
      <c r="AJ10" s="64"/>
      <c r="AK10" s="2"/>
      <c r="AL10" s="64">
        <f>データ!U6</f>
        <v>6991</v>
      </c>
      <c r="AM10" s="64"/>
      <c r="AN10" s="64"/>
      <c r="AO10" s="64"/>
      <c r="AP10" s="64"/>
      <c r="AQ10" s="64"/>
      <c r="AR10" s="64"/>
      <c r="AS10" s="64"/>
      <c r="AT10" s="63">
        <f>データ!V6</f>
        <v>4.09</v>
      </c>
      <c r="AU10" s="63"/>
      <c r="AV10" s="63"/>
      <c r="AW10" s="63"/>
      <c r="AX10" s="63"/>
      <c r="AY10" s="63"/>
      <c r="AZ10" s="63"/>
      <c r="BA10" s="63"/>
      <c r="BB10" s="63">
        <f>データ!W6</f>
        <v>1709.29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244414</v>
      </c>
      <c r="D6" s="31">
        <f t="shared" si="3"/>
        <v>46</v>
      </c>
      <c r="E6" s="31">
        <f t="shared" si="3"/>
        <v>17</v>
      </c>
      <c r="F6" s="31">
        <f t="shared" si="3"/>
        <v>4</v>
      </c>
      <c r="G6" s="31">
        <f t="shared" si="3"/>
        <v>0</v>
      </c>
      <c r="H6" s="31" t="str">
        <f t="shared" si="3"/>
        <v>三重県　多気町</v>
      </c>
      <c r="I6" s="31" t="str">
        <f t="shared" si="3"/>
        <v>法適用</v>
      </c>
      <c r="J6" s="31" t="str">
        <f t="shared" si="3"/>
        <v>下水道事業</v>
      </c>
      <c r="K6" s="31" t="str">
        <f t="shared" si="3"/>
        <v>特定環境保全公共下水道</v>
      </c>
      <c r="L6" s="31" t="str">
        <f t="shared" si="3"/>
        <v>D3</v>
      </c>
      <c r="M6" s="32" t="str">
        <f t="shared" si="3"/>
        <v>-</v>
      </c>
      <c r="N6" s="32">
        <f t="shared" si="3"/>
        <v>52.77</v>
      </c>
      <c r="O6" s="32">
        <f t="shared" si="3"/>
        <v>45.97</v>
      </c>
      <c r="P6" s="32">
        <f t="shared" si="3"/>
        <v>96.84</v>
      </c>
      <c r="Q6" s="32">
        <f t="shared" si="3"/>
        <v>2484</v>
      </c>
      <c r="R6" s="32">
        <f t="shared" si="3"/>
        <v>15228</v>
      </c>
      <c r="S6" s="32">
        <f t="shared" si="3"/>
        <v>103.06</v>
      </c>
      <c r="T6" s="32">
        <f t="shared" si="3"/>
        <v>147.76</v>
      </c>
      <c r="U6" s="32">
        <f t="shared" si="3"/>
        <v>6991</v>
      </c>
      <c r="V6" s="32">
        <f t="shared" si="3"/>
        <v>4.09</v>
      </c>
      <c r="W6" s="32">
        <f t="shared" si="3"/>
        <v>1709.29</v>
      </c>
      <c r="X6" s="33">
        <f>IF(X7="",NA(),X7)</f>
        <v>99.1</v>
      </c>
      <c r="Y6" s="33">
        <f t="shared" ref="Y6:AG6" si="4">IF(Y7="",NA(),Y7)</f>
        <v>98.95</v>
      </c>
      <c r="Z6" s="33">
        <f t="shared" si="4"/>
        <v>104.07</v>
      </c>
      <c r="AA6" s="33">
        <f t="shared" si="4"/>
        <v>115.8</v>
      </c>
      <c r="AB6" s="33">
        <f t="shared" si="4"/>
        <v>106.97</v>
      </c>
      <c r="AC6" s="33">
        <f t="shared" si="4"/>
        <v>93.06</v>
      </c>
      <c r="AD6" s="33">
        <f t="shared" si="4"/>
        <v>93.66</v>
      </c>
      <c r="AE6" s="33">
        <f t="shared" si="4"/>
        <v>93.85</v>
      </c>
      <c r="AF6" s="33">
        <f t="shared" si="4"/>
        <v>95.59</v>
      </c>
      <c r="AG6" s="33">
        <f t="shared" si="4"/>
        <v>96.83</v>
      </c>
      <c r="AH6" s="32" t="str">
        <f>IF(AH7="","",IF(AH7="-","【-】","【"&amp;SUBSTITUTE(TEXT(AH7,"#,##0.00"),"-","△")&amp;"】"))</f>
        <v>【99.53】</v>
      </c>
      <c r="AI6" s="32">
        <f>IF(AI7="",NA(),AI7)</f>
        <v>0</v>
      </c>
      <c r="AJ6" s="32">
        <f t="shared" ref="AJ6:AR6" si="5">IF(AJ7="",NA(),AJ7)</f>
        <v>0</v>
      </c>
      <c r="AK6" s="32">
        <f t="shared" si="5"/>
        <v>0</v>
      </c>
      <c r="AL6" s="32">
        <f t="shared" si="5"/>
        <v>0</v>
      </c>
      <c r="AM6" s="32">
        <f t="shared" si="5"/>
        <v>0</v>
      </c>
      <c r="AN6" s="33">
        <f t="shared" si="5"/>
        <v>125.99</v>
      </c>
      <c r="AO6" s="33">
        <f t="shared" si="5"/>
        <v>143.69</v>
      </c>
      <c r="AP6" s="33">
        <f t="shared" si="5"/>
        <v>99.89</v>
      </c>
      <c r="AQ6" s="33">
        <f t="shared" si="5"/>
        <v>137.81</v>
      </c>
      <c r="AR6" s="33">
        <f t="shared" si="5"/>
        <v>172.52</v>
      </c>
      <c r="AS6" s="32" t="str">
        <f>IF(AS7="","",IF(AS7="-","【-】","【"&amp;SUBSTITUTE(TEXT(AS7,"#,##0.00"),"-","△")&amp;"】"))</f>
        <v>【154.95】</v>
      </c>
      <c r="AT6" s="33">
        <f>IF(AT7="",NA(),AT7)</f>
        <v>138.15</v>
      </c>
      <c r="AU6" s="33">
        <f t="shared" ref="AU6:BC6" si="6">IF(AU7="",NA(),AU7)</f>
        <v>227.85</v>
      </c>
      <c r="AV6" s="33">
        <f t="shared" si="6"/>
        <v>776.76</v>
      </c>
      <c r="AW6" s="33">
        <f t="shared" si="6"/>
        <v>1159.67</v>
      </c>
      <c r="AX6" s="33">
        <f t="shared" si="6"/>
        <v>302.56</v>
      </c>
      <c r="AY6" s="33">
        <f t="shared" si="6"/>
        <v>245.73</v>
      </c>
      <c r="AZ6" s="33">
        <f t="shared" si="6"/>
        <v>199.45</v>
      </c>
      <c r="BA6" s="33">
        <f t="shared" si="6"/>
        <v>209.18</v>
      </c>
      <c r="BB6" s="33">
        <f t="shared" si="6"/>
        <v>189.4</v>
      </c>
      <c r="BC6" s="33">
        <f t="shared" si="6"/>
        <v>69.430000000000007</v>
      </c>
      <c r="BD6" s="32" t="str">
        <f>IF(BD7="","",IF(BD7="-","【-】","【"&amp;SUBSTITUTE(TEXT(BD7,"#,##0.00"),"-","△")&amp;"】"))</f>
        <v>【59.45】</v>
      </c>
      <c r="BE6" s="33">
        <f>IF(BE7="",NA(),BE7)</f>
        <v>1138</v>
      </c>
      <c r="BF6" s="33">
        <f t="shared" ref="BF6:BN6" si="7">IF(BF7="",NA(),BF7)</f>
        <v>1090.83</v>
      </c>
      <c r="BG6" s="33">
        <f t="shared" si="7"/>
        <v>374.57</v>
      </c>
      <c r="BH6" s="33">
        <f t="shared" si="7"/>
        <v>627.13</v>
      </c>
      <c r="BI6" s="33">
        <f t="shared" si="7"/>
        <v>642.33000000000004</v>
      </c>
      <c r="BJ6" s="33">
        <f t="shared" si="7"/>
        <v>1868.17</v>
      </c>
      <c r="BK6" s="33">
        <f t="shared" si="7"/>
        <v>1835.56</v>
      </c>
      <c r="BL6" s="33">
        <f t="shared" si="7"/>
        <v>1716.82</v>
      </c>
      <c r="BM6" s="33">
        <f t="shared" si="7"/>
        <v>1554.05</v>
      </c>
      <c r="BN6" s="33">
        <f t="shared" si="7"/>
        <v>1671.86</v>
      </c>
      <c r="BO6" s="32" t="str">
        <f>IF(BO7="","",IF(BO7="-","【-】","【"&amp;SUBSTITUTE(TEXT(BO7,"#,##0.00"),"-","△")&amp;"】"))</f>
        <v>【1,479.31】</v>
      </c>
      <c r="BP6" s="33">
        <f>IF(BP7="",NA(),BP7)</f>
        <v>90.28</v>
      </c>
      <c r="BQ6" s="33">
        <f t="shared" ref="BQ6:BY6" si="8">IF(BQ7="",NA(),BQ7)</f>
        <v>86.22</v>
      </c>
      <c r="BR6" s="33">
        <f t="shared" si="8"/>
        <v>115.98</v>
      </c>
      <c r="BS6" s="33">
        <f t="shared" si="8"/>
        <v>124.4</v>
      </c>
      <c r="BT6" s="33">
        <f t="shared" si="8"/>
        <v>110.99</v>
      </c>
      <c r="BU6" s="33">
        <f t="shared" si="8"/>
        <v>55.15</v>
      </c>
      <c r="BV6" s="33">
        <f t="shared" si="8"/>
        <v>52.89</v>
      </c>
      <c r="BW6" s="33">
        <f t="shared" si="8"/>
        <v>51.73</v>
      </c>
      <c r="BX6" s="33">
        <f t="shared" si="8"/>
        <v>53.01</v>
      </c>
      <c r="BY6" s="33">
        <f t="shared" si="8"/>
        <v>50.54</v>
      </c>
      <c r="BZ6" s="32" t="str">
        <f>IF(BZ7="","",IF(BZ7="-","【-】","【"&amp;SUBSTITUTE(TEXT(BZ7,"#,##0.00"),"-","△")&amp;"】"))</f>
        <v>【63.50】</v>
      </c>
      <c r="CA6" s="33">
        <f>IF(CA7="",NA(),CA7)</f>
        <v>170.68</v>
      </c>
      <c r="CB6" s="33">
        <f t="shared" ref="CB6:CJ6" si="9">IF(CB7="",NA(),CB7)</f>
        <v>176.23</v>
      </c>
      <c r="CC6" s="33">
        <f t="shared" si="9"/>
        <v>129.59</v>
      </c>
      <c r="CD6" s="33">
        <f t="shared" si="9"/>
        <v>122.12</v>
      </c>
      <c r="CE6" s="33">
        <f t="shared" si="9"/>
        <v>138.15</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73.7</v>
      </c>
      <c r="CX6" s="33">
        <f t="shared" ref="CX6:DF6" si="11">IF(CX7="",NA(),CX7)</f>
        <v>77.930000000000007</v>
      </c>
      <c r="CY6" s="33">
        <f t="shared" si="11"/>
        <v>80.42</v>
      </c>
      <c r="CZ6" s="33">
        <f t="shared" si="11"/>
        <v>81.91</v>
      </c>
      <c r="DA6" s="33">
        <f t="shared" si="11"/>
        <v>80.63</v>
      </c>
      <c r="DB6" s="33">
        <f t="shared" si="11"/>
        <v>72.14</v>
      </c>
      <c r="DC6" s="33">
        <f t="shared" si="11"/>
        <v>71.62</v>
      </c>
      <c r="DD6" s="33">
        <f t="shared" si="11"/>
        <v>71.239999999999995</v>
      </c>
      <c r="DE6" s="33">
        <f t="shared" si="11"/>
        <v>71.069999999999993</v>
      </c>
      <c r="DF6" s="33">
        <f t="shared" si="11"/>
        <v>70.14</v>
      </c>
      <c r="DG6" s="32" t="str">
        <f>IF(DG7="","",IF(DG7="-","【-】","【"&amp;SUBSTITUTE(TEXT(DG7,"#,##0.00"),"-","△")&amp;"】"))</f>
        <v>【80.39】</v>
      </c>
      <c r="DH6" s="33">
        <f>IF(DH7="",NA(),DH7)</f>
        <v>2.0099999999999998</v>
      </c>
      <c r="DI6" s="33">
        <f t="shared" ref="DI6:DQ6" si="12">IF(DI7="",NA(),DI7)</f>
        <v>3.16</v>
      </c>
      <c r="DJ6" s="33">
        <f t="shared" si="12"/>
        <v>4.32</v>
      </c>
      <c r="DK6" s="33">
        <f t="shared" si="12"/>
        <v>4.51</v>
      </c>
      <c r="DL6" s="33">
        <f t="shared" si="12"/>
        <v>9.92</v>
      </c>
      <c r="DM6" s="33">
        <f t="shared" si="12"/>
        <v>7.84</v>
      </c>
      <c r="DN6" s="33">
        <f t="shared" si="12"/>
        <v>7.58</v>
      </c>
      <c r="DO6" s="33">
        <f t="shared" si="12"/>
        <v>6.5</v>
      </c>
      <c r="DP6" s="33">
        <f t="shared" si="12"/>
        <v>6.66</v>
      </c>
      <c r="DQ6" s="33">
        <f t="shared" si="12"/>
        <v>14.53</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7" s="34" customFormat="1">
      <c r="A7" s="26"/>
      <c r="B7" s="35">
        <v>2014</v>
      </c>
      <c r="C7" s="35">
        <v>244414</v>
      </c>
      <c r="D7" s="35">
        <v>46</v>
      </c>
      <c r="E7" s="35">
        <v>17</v>
      </c>
      <c r="F7" s="35">
        <v>4</v>
      </c>
      <c r="G7" s="35">
        <v>0</v>
      </c>
      <c r="H7" s="35" t="s">
        <v>96</v>
      </c>
      <c r="I7" s="35" t="s">
        <v>97</v>
      </c>
      <c r="J7" s="35" t="s">
        <v>98</v>
      </c>
      <c r="K7" s="35" t="s">
        <v>99</v>
      </c>
      <c r="L7" s="35" t="s">
        <v>100</v>
      </c>
      <c r="M7" s="36" t="s">
        <v>101</v>
      </c>
      <c r="N7" s="36">
        <v>52.77</v>
      </c>
      <c r="O7" s="36">
        <v>45.97</v>
      </c>
      <c r="P7" s="36">
        <v>96.84</v>
      </c>
      <c r="Q7" s="36">
        <v>2484</v>
      </c>
      <c r="R7" s="36">
        <v>15228</v>
      </c>
      <c r="S7" s="36">
        <v>103.06</v>
      </c>
      <c r="T7" s="36">
        <v>147.76</v>
      </c>
      <c r="U7" s="36">
        <v>6991</v>
      </c>
      <c r="V7" s="36">
        <v>4.09</v>
      </c>
      <c r="W7" s="36">
        <v>1709.29</v>
      </c>
      <c r="X7" s="36">
        <v>99.1</v>
      </c>
      <c r="Y7" s="36">
        <v>98.95</v>
      </c>
      <c r="Z7" s="36">
        <v>104.07</v>
      </c>
      <c r="AA7" s="36">
        <v>115.8</v>
      </c>
      <c r="AB7" s="36">
        <v>106.97</v>
      </c>
      <c r="AC7" s="36">
        <v>93.06</v>
      </c>
      <c r="AD7" s="36">
        <v>93.66</v>
      </c>
      <c r="AE7" s="36">
        <v>93.85</v>
      </c>
      <c r="AF7" s="36">
        <v>95.59</v>
      </c>
      <c r="AG7" s="36">
        <v>96.83</v>
      </c>
      <c r="AH7" s="36">
        <v>99.53</v>
      </c>
      <c r="AI7" s="36">
        <v>0</v>
      </c>
      <c r="AJ7" s="36">
        <v>0</v>
      </c>
      <c r="AK7" s="36">
        <v>0</v>
      </c>
      <c r="AL7" s="36">
        <v>0</v>
      </c>
      <c r="AM7" s="36">
        <v>0</v>
      </c>
      <c r="AN7" s="36">
        <v>125.99</v>
      </c>
      <c r="AO7" s="36">
        <v>143.69</v>
      </c>
      <c r="AP7" s="36">
        <v>99.89</v>
      </c>
      <c r="AQ7" s="36">
        <v>137.81</v>
      </c>
      <c r="AR7" s="36">
        <v>172.52</v>
      </c>
      <c r="AS7" s="36">
        <v>154.94999999999999</v>
      </c>
      <c r="AT7" s="36">
        <v>138.15</v>
      </c>
      <c r="AU7" s="36">
        <v>227.85</v>
      </c>
      <c r="AV7" s="36">
        <v>776.76</v>
      </c>
      <c r="AW7" s="36">
        <v>1159.67</v>
      </c>
      <c r="AX7" s="36">
        <v>302.56</v>
      </c>
      <c r="AY7" s="36">
        <v>245.73</v>
      </c>
      <c r="AZ7" s="36">
        <v>199.45</v>
      </c>
      <c r="BA7" s="36">
        <v>209.18</v>
      </c>
      <c r="BB7" s="36">
        <v>189.4</v>
      </c>
      <c r="BC7" s="36">
        <v>69.430000000000007</v>
      </c>
      <c r="BD7" s="36">
        <v>59.45</v>
      </c>
      <c r="BE7" s="36">
        <v>1138</v>
      </c>
      <c r="BF7" s="36">
        <v>1090.83</v>
      </c>
      <c r="BG7" s="36">
        <v>374.57</v>
      </c>
      <c r="BH7" s="36">
        <v>627.13</v>
      </c>
      <c r="BI7" s="36">
        <v>642.33000000000004</v>
      </c>
      <c r="BJ7" s="36">
        <v>1868.17</v>
      </c>
      <c r="BK7" s="36">
        <v>1835.56</v>
      </c>
      <c r="BL7" s="36">
        <v>1716.82</v>
      </c>
      <c r="BM7" s="36">
        <v>1554.05</v>
      </c>
      <c r="BN7" s="36">
        <v>1671.86</v>
      </c>
      <c r="BO7" s="36">
        <v>1479.31</v>
      </c>
      <c r="BP7" s="36">
        <v>90.28</v>
      </c>
      <c r="BQ7" s="36">
        <v>86.22</v>
      </c>
      <c r="BR7" s="36">
        <v>115.98</v>
      </c>
      <c r="BS7" s="36">
        <v>124.4</v>
      </c>
      <c r="BT7" s="36">
        <v>110.99</v>
      </c>
      <c r="BU7" s="36">
        <v>55.15</v>
      </c>
      <c r="BV7" s="36">
        <v>52.89</v>
      </c>
      <c r="BW7" s="36">
        <v>51.73</v>
      </c>
      <c r="BX7" s="36">
        <v>53.01</v>
      </c>
      <c r="BY7" s="36">
        <v>50.54</v>
      </c>
      <c r="BZ7" s="36">
        <v>63.5</v>
      </c>
      <c r="CA7" s="36">
        <v>170.68</v>
      </c>
      <c r="CB7" s="36">
        <v>176.23</v>
      </c>
      <c r="CC7" s="36">
        <v>129.59</v>
      </c>
      <c r="CD7" s="36">
        <v>122.12</v>
      </c>
      <c r="CE7" s="36">
        <v>138.15</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73.7</v>
      </c>
      <c r="CX7" s="36">
        <v>77.930000000000007</v>
      </c>
      <c r="CY7" s="36">
        <v>80.42</v>
      </c>
      <c r="CZ7" s="36">
        <v>81.91</v>
      </c>
      <c r="DA7" s="36">
        <v>80.63</v>
      </c>
      <c r="DB7" s="36">
        <v>72.14</v>
      </c>
      <c r="DC7" s="36">
        <v>71.62</v>
      </c>
      <c r="DD7" s="36">
        <v>71.239999999999995</v>
      </c>
      <c r="DE7" s="36">
        <v>71.069999999999993</v>
      </c>
      <c r="DF7" s="36">
        <v>70.14</v>
      </c>
      <c r="DG7" s="36">
        <v>80.39</v>
      </c>
      <c r="DH7" s="36">
        <v>2.0099999999999998</v>
      </c>
      <c r="DI7" s="36">
        <v>3.16</v>
      </c>
      <c r="DJ7" s="36">
        <v>4.32</v>
      </c>
      <c r="DK7" s="36">
        <v>4.51</v>
      </c>
      <c r="DL7" s="36">
        <v>9.92</v>
      </c>
      <c r="DM7" s="36">
        <v>7.84</v>
      </c>
      <c r="DN7" s="36">
        <v>7.58</v>
      </c>
      <c r="DO7" s="36">
        <v>6.5</v>
      </c>
      <c r="DP7" s="36">
        <v>6.66</v>
      </c>
      <c r="DQ7" s="36">
        <v>14.53</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7.0000000000000007E-2</v>
      </c>
      <c r="EM7" s="36">
        <v>0.08</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dcterms:created xsi:type="dcterms:W3CDTF">2016-02-03T07:47:23Z</dcterms:created>
  <dcterms:modified xsi:type="dcterms:W3CDTF">2016-02-16T02:16:29Z</dcterms:modified>
</cp:coreProperties>
</file>