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<sst xmlns="http://schemas.openxmlformats.org/spreadsheetml/2006/main" count="226" uniqueCount="111">
  <si>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</si>
  <si>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</si>
  <si>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</si>
  <si>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</si>
  <si>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</si>
  <si>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</si>
  <si>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</si>
  <si>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</si>
  <si>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</si>
  <si>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</si>
  <si>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</si>
  <si>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</si>
  <si>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</si>
  <si>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</si>
  <si>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</si>
  <si>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</si>
  <si>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</si>
  <si>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</si>
  <si>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</si>
  <si>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</si>
  <si>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</si>
  <si>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</si>
  <si>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</si>
  <si>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</si>
  <si>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</si>
  <si>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</si>
  <si>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</si>
  <si>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</si>
  <si>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</si>
  <si>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</si>
  <si>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</si>
  <si>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</si>
  <si>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</si>
  <si>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</si>
  <si>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</si>
  <si>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</si>
  <si>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</si>
  <si>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</si>
  <si>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</si>
  <si>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</si>
  <si>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</si>
  <si>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</si>
  <si>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</si>
  <si>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</si>
  <si>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</si>
  <si>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</si>
  <si>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</si>
  <si>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</si>
  <si>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</si>
  <si>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</si>
  <si>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</si>
  <si>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</si>
  <si>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</si>
  <si>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</si>
  <si>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</si>
  <si>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</si>
  <si>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</si>
  <si>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</si>
  <si>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</si>
  <si>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</si>
  <si>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</si>
  <si>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</si>
  <si>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</si>
  <si>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</si>
  <si>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</si>
  <si>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</si>
  <si>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</si>
  <si>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</si>
  <si>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</si>
  <si>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</si>
  <si>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</si>
  <si>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</si>
  <si>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</si>
  <si>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</si>
  <si>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</si>
  <si>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</si>
  <si>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</si>
  <si>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</si>
  <si>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</si>
  <si>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</si>
  <si>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</si>
  <si>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</si>
  <si>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</si>
  <si>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</si>
  <si>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</si>
  <si>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</si>
  <si>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</si>
  <si>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</si>
  <si>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</si>
  <si>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</si>
  <si>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</si>
  <si>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</si>
  <si>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</si>
  <si>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</si>
  <si>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</si>
  <si>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</si>
  <si>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菰野町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</si>
  <si>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</si>
  <si>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</si>
  <si>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</si>
  <si>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</si>
  <si>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</si>
  <si>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</si>
  <si>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</si>
  <si>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</si>
  <si>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</si>
  <si>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</si>
  <si>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</si>
  <si>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生活排水施設の未普及区域解消に向けて引き続き下水道整備を推進するとともに、水洗化率の向上に努める。</t>
    <phoneticPr fontId="4"/>
  </si>
  <si>
    <t>平成６年度、流域下水道関連公共下水道事業計画事業認可により同年度に事業着手し、平成11年度に一部供用開始したが、現在引き続き面的整備を推進しながら供用区域拡大を行っている。
面的整備に伴い供用区域を年々拡大しており、これにより有収水量が増加し下水道使用料は増加している。このことから、収益的収支比率は年々高まっている。
企業債残高対事業規模比率は、全国平均値を下回っているが、面的整備を拡大している現在において、下水道整備に伴う企業債とあわせて経営の安定化のため資本費平準化債の借入により企業債残高は増加傾向にある。
経費回収率は、全国平均値よりも良好であったが、全国平均値が改善傾向にあるなか、当町は企業会計移行業務経費等の増加により前年度同水準にとどまった。
汚水処理原価は全国平均値よりも低く推移していたが、全国平均値が急激に改善した一方、当町は資本費の増加により増加し全国平均値を上回った。
水洗化率は、流域下水道の進捗の遅れからと流域下水道への接続待ちの区域が複数年次分発生していたが平成25年度末に流域下水道接続区域となり、一時的に水洗化率が低下した。</t>
    <phoneticPr fontId="4"/>
  </si>
  <si>
    <t>平成６年度、流域下水道関連公共下水道事業計画事業認可により同年度に事業着手し、平成11年度に一部供用開始したもので、管路施設についてはその耐用年数50年から考えると老朽化対策を講じるにまでは至っていない状態である。</t>
    <rPh sb="58" eb="60">
      <t>カンロ</t>
    </rPh>
    <rPh sb="60" eb="62">
      <t>シセツ</t>
    </rPh>
    <rPh sb="69" eb="71">
      <t>タイヨウ</t>
    </rPh>
    <rPh sb="71" eb="73">
      <t>ネンスウ</t>
    </rPh>
    <rPh sb="75" eb="76">
      <t>ネン</t>
    </rPh>
    <rPh sb="78" eb="79">
      <t>カンガ</t>
    </rPh>
    <rPh sb="82" eb="85">
      <t>ロウキュウカ</t>
    </rPh>
    <rPh sb="85" eb="87">
      <t>タイサク</t>
    </rPh>
    <rPh sb="88" eb="89">
      <t>コウ</t>
    </rPh>
    <rPh sb="95" eb="96">
      <t>イタ</t>
    </rPh>
    <rPh sb="101" eb="103">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</si>
</sst>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279488"/>
        <c:axId val="872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87279488"/>
        <c:axId val="87289856"/>
      </c:lineChart>
      <c:dateAx>
        <c:axId val="87279488"/>
        <c:scaling>
          <c:orientation val="minMax"/>
        </c:scaling>
        <c:delete val="1"/>
        <c:axPos val="b"/>
        <c:numFmt formatCode="ge" sourceLinked="1"/>
        <c:majorTickMark val="none"/>
        <c:minorTickMark val="none"/>
        <c:tickLblPos val="none"/>
        <c:crossAx val="87289856"/>
        <c:crosses val="autoZero"/>
        <c:auto val="1"/>
        <c:lblOffset val="100"/>
        <c:baseTimeUnit val="years"/>
      </c:dateAx>
      <c:valAx>
        <c:axId val="872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480000"/>
        <c:axId val="884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88480000"/>
        <c:axId val="88490368"/>
      </c:lineChart>
      <c:dateAx>
        <c:axId val="88480000"/>
        <c:scaling>
          <c:orientation val="minMax"/>
        </c:scaling>
        <c:delete val="1"/>
        <c:axPos val="b"/>
        <c:numFmt formatCode="ge" sourceLinked="1"/>
        <c:majorTickMark val="none"/>
        <c:minorTickMark val="none"/>
        <c:tickLblPos val="none"/>
        <c:crossAx val="88490368"/>
        <c:crosses val="autoZero"/>
        <c:auto val="1"/>
        <c:lblOffset val="100"/>
        <c:baseTimeUnit val="years"/>
      </c:dateAx>
      <c:valAx>
        <c:axId val="884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73.33</c:v>
                </c:pt>
                <c:pt idx="1">
                  <c:v>79.94</c:v>
                </c:pt>
                <c:pt idx="2">
                  <c:v>84.38</c:v>
                </c:pt>
                <c:pt idx="3">
                  <c:v>81.05</c:v>
                </c:pt>
                <c:pt idx="4">
                  <c:v>73.08</c:v>
                </c:pt>
              </c:numCache>
            </c:numRef>
          </c:val>
        </c:ser>
        <c:dLbls>
          <c:showLegendKey val="0"/>
          <c:showVal val="0"/>
          <c:showCatName val="0"/>
          <c:showSerName val="0"/>
          <c:showPercent val="0"/>
          <c:showBubbleSize val="0"/>
        </c:dLbls>
        <c:gapWidth val="150"/>
        <c:axId val="88536960"/>
        <c:axId val="885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88536960"/>
        <c:axId val="88539136"/>
      </c:lineChart>
      <c:dateAx>
        <c:axId val="88536960"/>
        <c:scaling>
          <c:orientation val="minMax"/>
        </c:scaling>
        <c:delete val="1"/>
        <c:axPos val="b"/>
        <c:numFmt formatCode="ge" sourceLinked="1"/>
        <c:majorTickMark val="none"/>
        <c:minorTickMark val="none"/>
        <c:tickLblPos val="none"/>
        <c:crossAx val="88539136"/>
        <c:crosses val="autoZero"/>
        <c:auto val="1"/>
        <c:lblOffset val="100"/>
        <c:baseTimeUnit val="years"/>
      </c:dateAx>
      <c:valAx>
        <c:axId val="88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66.22</c:v>
                </c:pt>
                <c:pt idx="1">
                  <c:v>72.34</c:v>
                </c:pt>
                <c:pt idx="2">
                  <c:v>67.39</c:v>
                </c:pt>
                <c:pt idx="3">
                  <c:v>82.46</c:v>
                </c:pt>
                <c:pt idx="4">
                  <c:v>75.56</c:v>
                </c:pt>
              </c:numCache>
            </c:numRef>
          </c:val>
        </c:ser>
        <c:dLbls>
          <c:showLegendKey val="0"/>
          <c:showVal val="0"/>
          <c:showCatName val="0"/>
          <c:showSerName val="0"/>
          <c:showPercent val="0"/>
          <c:showBubbleSize val="0"/>
        </c:dLbls>
        <c:gapWidth val="150"/>
        <c:axId val="88049152"/>
        <c:axId val="880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49152"/>
        <c:axId val="88051072"/>
      </c:lineChart>
      <c:dateAx>
        <c:axId val="88049152"/>
        <c:scaling>
          <c:orientation val="minMax"/>
        </c:scaling>
        <c:delete val="1"/>
        <c:axPos val="b"/>
        <c:numFmt formatCode="ge" sourceLinked="1"/>
        <c:majorTickMark val="none"/>
        <c:minorTickMark val="none"/>
        <c:tickLblPos val="none"/>
        <c:crossAx val="88051072"/>
        <c:crosses val="autoZero"/>
        <c:auto val="1"/>
        <c:lblOffset val="100"/>
        <c:baseTimeUnit val="years"/>
      </c:dateAx>
      <c:valAx>
        <c:axId val="880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64160"/>
        <c:axId val="883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64160"/>
        <c:axId val="88366080"/>
      </c:lineChart>
      <c:dateAx>
        <c:axId val="88364160"/>
        <c:scaling>
          <c:orientation val="minMax"/>
        </c:scaling>
        <c:delete val="1"/>
        <c:axPos val="b"/>
        <c:numFmt formatCode="ge" sourceLinked="1"/>
        <c:majorTickMark val="none"/>
        <c:minorTickMark val="none"/>
        <c:tickLblPos val="none"/>
        <c:crossAx val="88366080"/>
        <c:crosses val="autoZero"/>
        <c:auto val="1"/>
        <c:lblOffset val="100"/>
        <c:baseTimeUnit val="years"/>
      </c:dateAx>
      <c:valAx>
        <c:axId val="883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92448"/>
        <c:axId val="883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92448"/>
        <c:axId val="88394368"/>
      </c:lineChart>
      <c:dateAx>
        <c:axId val="88392448"/>
        <c:scaling>
          <c:orientation val="minMax"/>
        </c:scaling>
        <c:delete val="1"/>
        <c:axPos val="b"/>
        <c:numFmt formatCode="ge" sourceLinked="1"/>
        <c:majorTickMark val="none"/>
        <c:minorTickMark val="none"/>
        <c:tickLblPos val="none"/>
        <c:crossAx val="88394368"/>
        <c:crosses val="autoZero"/>
        <c:auto val="1"/>
        <c:lblOffset val="100"/>
        <c:baseTimeUnit val="years"/>
      </c:dateAx>
      <c:valAx>
        <c:axId val="883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18016"/>
        <c:axId val="88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18016"/>
        <c:axId val="88119936"/>
      </c:lineChart>
      <c:dateAx>
        <c:axId val="88118016"/>
        <c:scaling>
          <c:orientation val="minMax"/>
        </c:scaling>
        <c:delete val="1"/>
        <c:axPos val="b"/>
        <c:numFmt formatCode="ge" sourceLinked="1"/>
        <c:majorTickMark val="none"/>
        <c:minorTickMark val="none"/>
        <c:tickLblPos val="none"/>
        <c:crossAx val="88119936"/>
        <c:crosses val="autoZero"/>
        <c:auto val="1"/>
        <c:lblOffset val="100"/>
        <c:baseTimeUnit val="years"/>
      </c:dateAx>
      <c:valAx>
        <c:axId val="88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62688"/>
        <c:axId val="881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62688"/>
        <c:axId val="88164608"/>
      </c:lineChart>
      <c:dateAx>
        <c:axId val="88162688"/>
        <c:scaling>
          <c:orientation val="minMax"/>
        </c:scaling>
        <c:delete val="1"/>
        <c:axPos val="b"/>
        <c:numFmt formatCode="ge" sourceLinked="1"/>
        <c:majorTickMark val="none"/>
        <c:minorTickMark val="none"/>
        <c:tickLblPos val="none"/>
        <c:crossAx val="88164608"/>
        <c:crosses val="autoZero"/>
        <c:auto val="1"/>
        <c:lblOffset val="100"/>
        <c:baseTimeUnit val="years"/>
      </c:dateAx>
      <c:valAx>
        <c:axId val="881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60.1</c:v>
                </c:pt>
                <c:pt idx="1">
                  <c:v>200.9</c:v>
                </c:pt>
                <c:pt idx="2">
                  <c:v>420.5</c:v>
                </c:pt>
                <c:pt idx="3">
                  <c:v>542.79999999999995</c:v>
                </c:pt>
                <c:pt idx="4">
                  <c:v>760.83</c:v>
                </c:pt>
              </c:numCache>
            </c:numRef>
          </c:val>
        </c:ser>
        <c:dLbls>
          <c:showLegendKey val="0"/>
          <c:showVal val="0"/>
          <c:showCatName val="0"/>
          <c:showSerName val="0"/>
          <c:showPercent val="0"/>
          <c:showBubbleSize val="0"/>
        </c:dLbls>
        <c:gapWidth val="150"/>
        <c:axId val="88203264"/>
        <c:axId val="882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88203264"/>
        <c:axId val="88205184"/>
      </c:lineChart>
      <c:dateAx>
        <c:axId val="88203264"/>
        <c:scaling>
          <c:orientation val="minMax"/>
        </c:scaling>
        <c:delete val="1"/>
        <c:axPos val="b"/>
        <c:numFmt formatCode="ge" sourceLinked="1"/>
        <c:majorTickMark val="none"/>
        <c:minorTickMark val="none"/>
        <c:tickLblPos val="none"/>
        <c:crossAx val="88205184"/>
        <c:crosses val="autoZero"/>
        <c:auto val="1"/>
        <c:lblOffset val="100"/>
        <c:baseTimeUnit val="years"/>
      </c:dateAx>
      <c:valAx>
        <c:axId val="882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55.89</c:v>
                </c:pt>
                <c:pt idx="1">
                  <c:v>55.84</c:v>
                </c:pt>
                <c:pt idx="2">
                  <c:v>58.24</c:v>
                </c:pt>
                <c:pt idx="3">
                  <c:v>61.92</c:v>
                </c:pt>
                <c:pt idx="4">
                  <c:v>61.28</c:v>
                </c:pt>
              </c:numCache>
            </c:numRef>
          </c:val>
        </c:ser>
        <c:dLbls>
          <c:showLegendKey val="0"/>
          <c:showVal val="0"/>
          <c:showCatName val="0"/>
          <c:showSerName val="0"/>
          <c:showPercent val="0"/>
          <c:showBubbleSize val="0"/>
        </c:dLbls>
        <c:gapWidth val="150"/>
        <c:axId val="88223104"/>
        <c:axId val="882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88223104"/>
        <c:axId val="88233472"/>
      </c:lineChart>
      <c:dateAx>
        <c:axId val="88223104"/>
        <c:scaling>
          <c:orientation val="minMax"/>
        </c:scaling>
        <c:delete val="1"/>
        <c:axPos val="b"/>
        <c:numFmt formatCode="ge" sourceLinked="1"/>
        <c:majorTickMark val="none"/>
        <c:minorTickMark val="none"/>
        <c:tickLblPos val="none"/>
        <c:crossAx val="88233472"/>
        <c:crosses val="autoZero"/>
        <c:auto val="1"/>
        <c:lblOffset val="100"/>
        <c:baseTimeUnit val="years"/>
      </c:dateAx>
      <c:valAx>
        <c:axId val="882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250.08</c:v>
                </c:pt>
                <c:pt idx="1">
                  <c:v>250.58</c:v>
                </c:pt>
                <c:pt idx="2">
                  <c:v>254.27</c:v>
                </c:pt>
                <c:pt idx="3">
                  <c:v>254.93</c:v>
                </c:pt>
                <c:pt idx="4">
                  <c:v>264.75</c:v>
                </c:pt>
              </c:numCache>
            </c:numRef>
          </c:val>
        </c:ser>
        <c:dLbls>
          <c:showLegendKey val="0"/>
          <c:showVal val="0"/>
          <c:showCatName val="0"/>
          <c:showSerName val="0"/>
          <c:showPercent val="0"/>
          <c:showBubbleSize val="0"/>
        </c:dLbls>
        <c:gapWidth val="150"/>
        <c:axId val="88267392"/>
        <c:axId val="882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88267392"/>
        <c:axId val="88269568"/>
      </c:lineChart>
      <c:dateAx>
        <c:axId val="88267392"/>
        <c:scaling>
          <c:orientation val="minMax"/>
        </c:scaling>
        <c:delete val="1"/>
        <c:axPos val="b"/>
        <c:numFmt formatCode="ge" sourceLinked="1"/>
        <c:majorTickMark val="none"/>
        <c:minorTickMark val="none"/>
        <c:tickLblPos val="none"/>
        <c:crossAx val="88269568"/>
        <c:crosses val="autoZero"/>
        <c:auto val="1"/>
        <c:lblOffset val="100"/>
        <c:baseTimeUnit val="years"/>
      </c:dateAx>
      <c:valAx>
        <c:axId val="882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菰野町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41492</v>
      </c>
      <c r="AM8" s="64"/>
      <c r="AN8" s="64"/>
      <c r="AO8" s="64"/>
      <c r="AP8" s="64"/>
      <c r="AQ8" s="64"/>
      <c r="AR8" s="64"/>
      <c r="AS8" s="64"/>
      <c r="AT8" s="63">
        <f>データ!S6</f>
        <v>107.01</v>
      </c>
      <c r="AU8" s="63"/>
      <c r="AV8" s="63"/>
      <c r="AW8" s="63"/>
      <c r="AX8" s="63"/>
      <c r="AY8" s="63"/>
      <c r="AZ8" s="63"/>
      <c r="BA8" s="63"/>
      <c r="BB8" s="63">
        <f>データ!T6</f>
        <v>387.74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25.23</v>
      </c>
      <c r="Q10" s="63"/>
      <c r="R10" s="63"/>
      <c r="S10" s="63"/>
      <c r="T10" s="63"/>
      <c r="U10" s="63"/>
      <c r="V10" s="63"/>
      <c r="W10" s="63">
        <f>データ!P6</f>
        <v>102.75</v>
      </c>
      <c r="X10" s="63"/>
      <c r="Y10" s="63"/>
      <c r="Z10" s="63"/>
      <c r="AA10" s="63"/>
      <c r="AB10" s="63"/>
      <c r="AC10" s="63"/>
      <c r="AD10" s="64">
        <f>データ!Q6</f>
        <v>3088</v>
      </c>
      <c r="AE10" s="64"/>
      <c r="AF10" s="64"/>
      <c r="AG10" s="64"/>
      <c r="AH10" s="64"/>
      <c r="AI10" s="64"/>
      <c r="AJ10" s="64"/>
      <c r="AK10" s="2"/>
      <c r="AL10" s="64">
        <f>データ!U6</f>
        <v>10460</v>
      </c>
      <c r="AM10" s="64"/>
      <c r="AN10" s="64"/>
      <c r="AO10" s="64"/>
      <c r="AP10" s="64"/>
      <c r="AQ10" s="64"/>
      <c r="AR10" s="64"/>
      <c r="AS10" s="64"/>
      <c r="AT10" s="63">
        <f>データ!V6</f>
        <v>3.26</v>
      </c>
      <c r="AU10" s="63"/>
      <c r="AV10" s="63"/>
      <c r="AW10" s="63"/>
      <c r="AX10" s="63"/>
      <c r="AY10" s="63"/>
      <c r="AZ10" s="63"/>
      <c r="BA10" s="63"/>
      <c r="BB10" s="63">
        <f>データ!W6</f>
        <v>3208.59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243418</v>
      </c>
      <c r="D6" s="31">
        <f t="shared" si="3"/>
        <v>47</v>
      </c>
      <c r="E6" s="31">
        <f t="shared" si="3"/>
        <v>17</v>
      </c>
      <c r="F6" s="31">
        <f t="shared" si="3"/>
        <v>4</v>
      </c>
      <c r="G6" s="31">
        <f t="shared" si="3"/>
        <v>0</v>
      </c>
      <c r="H6" s="31" t="str">
        <f t="shared" si="3"/>
        <v>三重県　菰野町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25.23</v>
      </c>
      <c r="P6" s="32">
        <f t="shared" si="3"/>
        <v>102.75</v>
      </c>
      <c r="Q6" s="32">
        <f t="shared" si="3"/>
        <v>3088</v>
      </c>
      <c r="R6" s="32">
        <f t="shared" si="3"/>
        <v>41492</v>
      </c>
      <c r="S6" s="32">
        <f t="shared" si="3"/>
        <v>107.01</v>
      </c>
      <c r="T6" s="32">
        <f t="shared" si="3"/>
        <v>387.74</v>
      </c>
      <c r="U6" s="32">
        <f t="shared" si="3"/>
        <v>10460</v>
      </c>
      <c r="V6" s="32">
        <f t="shared" si="3"/>
        <v>3.26</v>
      </c>
      <c r="W6" s="32">
        <f t="shared" si="3"/>
        <v>3208.59</v>
      </c>
      <c r="X6" s="33">
        <f>IF(X7="",NA(),X7)</f>
        <v>66.22</v>
      </c>
      <c r="Y6" s="33">
        <f t="shared" ref="Y6:AG6" si="4">IF(Y7="",NA(),Y7)</f>
        <v>72.34</v>
      </c>
      <c r="Z6" s="33">
        <f t="shared" si="4"/>
        <v>67.39</v>
      </c>
      <c r="AA6" s="33">
        <f t="shared" si="4"/>
        <v>82.46</v>
      </c>
      <c r="AB6" s="33">
        <f t="shared" si="4"/>
        <v>75.56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60.1</v>
      </c>
      <c r="BF6" s="33">
        <f t="shared" ref="BF6:BN6" si="7">IF(BF7="",NA(),BF7)</f>
        <v>200.9</v>
      </c>
      <c r="BG6" s="33">
        <f t="shared" si="7"/>
        <v>420.5</v>
      </c>
      <c r="BH6" s="33">
        <f t="shared" si="7"/>
        <v>542.79999999999995</v>
      </c>
      <c r="BI6" s="33">
        <f t="shared" si="7"/>
        <v>760.83</v>
      </c>
      <c r="BJ6" s="33">
        <f t="shared" si="7"/>
        <v>1868.17</v>
      </c>
      <c r="BK6" s="33">
        <f t="shared" si="7"/>
        <v>1835.56</v>
      </c>
      <c r="BL6" s="33">
        <f t="shared" si="7"/>
        <v>1716.82</v>
      </c>
      <c r="BM6" s="33">
        <f t="shared" si="7"/>
        <v>1554.05</v>
      </c>
      <c r="BN6" s="33">
        <f t="shared" si="7"/>
        <v>1436</v>
      </c>
      <c r="BO6" s="32" t="str">
        <f>IF(BO7="","",IF(BO7="-","【-】","【"&amp;SUBSTITUTE(TEXT(BO7,"#,##0.00"),"-","△")&amp;"】"))</f>
        <v>【1,479.31】</v>
      </c>
      <c r="BP6" s="33">
        <f>IF(BP7="",NA(),BP7)</f>
        <v>55.89</v>
      </c>
      <c r="BQ6" s="33">
        <f t="shared" ref="BQ6:BY6" si="8">IF(BQ7="",NA(),BQ7)</f>
        <v>55.84</v>
      </c>
      <c r="BR6" s="33">
        <f t="shared" si="8"/>
        <v>58.24</v>
      </c>
      <c r="BS6" s="33">
        <f t="shared" si="8"/>
        <v>61.92</v>
      </c>
      <c r="BT6" s="33">
        <f t="shared" si="8"/>
        <v>61.28</v>
      </c>
      <c r="BU6" s="33">
        <f t="shared" si="8"/>
        <v>55.15</v>
      </c>
      <c r="BV6" s="33">
        <f t="shared" si="8"/>
        <v>52.89</v>
      </c>
      <c r="BW6" s="33">
        <f t="shared" si="8"/>
        <v>51.73</v>
      </c>
      <c r="BX6" s="33">
        <f t="shared" si="8"/>
        <v>53.01</v>
      </c>
      <c r="BY6" s="33">
        <f t="shared" si="8"/>
        <v>66.56</v>
      </c>
      <c r="BZ6" s="32" t="str">
        <f>IF(BZ7="","",IF(BZ7="-","【-】","【"&amp;SUBSTITUTE(TEXT(BZ7,"#,##0.00"),"-","△")&amp;"】"))</f>
        <v>【63.50】</v>
      </c>
      <c r="CA6" s="33">
        <f>IF(CA7="",NA(),CA7)</f>
        <v>250.08</v>
      </c>
      <c r="CB6" s="33">
        <f t="shared" ref="CB6:CJ6" si="9">IF(CB7="",NA(),CB7)</f>
        <v>250.58</v>
      </c>
      <c r="CC6" s="33">
        <f t="shared" si="9"/>
        <v>254.27</v>
      </c>
      <c r="CD6" s="33">
        <f t="shared" si="9"/>
        <v>254.93</v>
      </c>
      <c r="CE6" s="33">
        <f t="shared" si="9"/>
        <v>264.75</v>
      </c>
      <c r="CF6" s="33">
        <f t="shared" si="9"/>
        <v>283.05</v>
      </c>
      <c r="CG6" s="33">
        <f t="shared" si="9"/>
        <v>300.52</v>
      </c>
      <c r="CH6" s="33">
        <f t="shared" si="9"/>
        <v>310.47000000000003</v>
      </c>
      <c r="CI6" s="33">
        <f t="shared" si="9"/>
        <v>299.39</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73.33</v>
      </c>
      <c r="CX6" s="33">
        <f t="shared" ref="CX6:DF6" si="11">IF(CX7="",NA(),CX7)</f>
        <v>79.94</v>
      </c>
      <c r="CY6" s="33">
        <f t="shared" si="11"/>
        <v>84.38</v>
      </c>
      <c r="CZ6" s="33">
        <f t="shared" si="11"/>
        <v>81.05</v>
      </c>
      <c r="DA6" s="33">
        <f t="shared" si="11"/>
        <v>73.08</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243418</v>
      </c>
      <c r="D7" s="35">
        <v>47</v>
      </c>
      <c r="E7" s="35">
        <v>17</v>
      </c>
      <c r="F7" s="35">
        <v>4</v>
      </c>
      <c r="G7" s="35">
        <v>0</v>
      </c>
      <c r="H7" s="35" t="s">
        <v>96</v>
      </c>
      <c r="I7" s="35" t="s">
        <v>97</v>
      </c>
      <c r="J7" s="35" t="s">
        <v>98</v>
      </c>
      <c r="K7" s="35" t="s">
        <v>99</v>
      </c>
      <c r="L7" s="35" t="s">
        <v>100</v>
      </c>
      <c r="M7" s="36" t="s">
        <v>101</v>
      </c>
      <c r="N7" s="36" t="s">
        <v>102</v>
      </c>
      <c r="O7" s="36">
        <v>25.23</v>
      </c>
      <c r="P7" s="36">
        <v>102.75</v>
      </c>
      <c r="Q7" s="36">
        <v>3088</v>
      </c>
      <c r="R7" s="36">
        <v>41492</v>
      </c>
      <c r="S7" s="36">
        <v>107.01</v>
      </c>
      <c r="T7" s="36">
        <v>387.74</v>
      </c>
      <c r="U7" s="36">
        <v>10460</v>
      </c>
      <c r="V7" s="36">
        <v>3.26</v>
      </c>
      <c r="W7" s="36">
        <v>3208.59</v>
      </c>
      <c r="X7" s="36">
        <v>66.22</v>
      </c>
      <c r="Y7" s="36">
        <v>72.34</v>
      </c>
      <c r="Z7" s="36">
        <v>67.39</v>
      </c>
      <c r="AA7" s="36">
        <v>82.46</v>
      </c>
      <c r="AB7" s="36">
        <v>75.56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60.1</v>
      </c>
      <c r="BF7" s="36">
        <v>200.9</v>
      </c>
      <c r="BG7" s="36">
        <v>420.5</v>
      </c>
      <c r="BH7" s="36">
        <v>542.79999999999995</v>
      </c>
      <c r="BI7" s="36">
        <v>760.83</v>
      </c>
      <c r="BJ7" s="36">
        <v>1868.17</v>
      </c>
      <c r="BK7" s="36">
        <v>1835.56</v>
      </c>
      <c r="BL7" s="36">
        <v>1716.82</v>
      </c>
      <c r="BM7" s="36">
        <v>1554.05</v>
      </c>
      <c r="BN7" s="36">
        <v>1436</v>
      </c>
      <c r="BO7" s="36">
        <v>1479.31</v>
      </c>
      <c r="BP7" s="36">
        <v>55.89</v>
      </c>
      <c r="BQ7" s="36">
        <v>55.84</v>
      </c>
      <c r="BR7" s="36">
        <v>58.24</v>
      </c>
      <c r="BS7" s="36">
        <v>61.92</v>
      </c>
      <c r="BT7" s="36">
        <v>61.28</v>
      </c>
      <c r="BU7" s="36">
        <v>55.15</v>
      </c>
      <c r="BV7" s="36">
        <v>52.89</v>
      </c>
      <c r="BW7" s="36">
        <v>51.73</v>
      </c>
      <c r="BX7" s="36">
        <v>53.01</v>
      </c>
      <c r="BY7" s="36">
        <v>66.56</v>
      </c>
      <c r="BZ7" s="36">
        <v>63.5</v>
      </c>
      <c r="CA7" s="36">
        <v>250.08</v>
      </c>
      <c r="CB7" s="36">
        <v>250.58</v>
      </c>
      <c r="CC7" s="36">
        <v>254.27</v>
      </c>
      <c r="CD7" s="36">
        <v>254.93</v>
      </c>
      <c r="CE7" s="36">
        <v>264.75</v>
      </c>
      <c r="CF7" s="36">
        <v>283.05</v>
      </c>
      <c r="CG7" s="36">
        <v>300.52</v>
      </c>
      <c r="CH7" s="36">
        <v>310.47000000000003</v>
      </c>
      <c r="CI7" s="36">
        <v>299.39</v>
      </c>
      <c r="CJ7" s="36">
        <v>244.29</v>
      </c>
      <c r="CK7" s="36">
        <v>253.12</v>
      </c>
      <c r="CL7" s="36" t="s">
        <v>101</v>
      </c>
      <c r="CM7" s="36" t="s">
        <v>101</v>
      </c>
      <c r="CN7" s="36" t="s">
        <v>101</v>
      </c>
      <c r="CO7" s="36" t="s">
        <v>101</v>
      </c>
      <c r="CP7" s="36" t="s">
        <v>101</v>
      </c>
      <c r="CQ7" s="36">
        <v>36.18</v>
      </c>
      <c r="CR7" s="36">
        <v>36.799999999999997</v>
      </c>
      <c r="CS7" s="36">
        <v>36.67</v>
      </c>
      <c r="CT7" s="36">
        <v>36.200000000000003</v>
      </c>
      <c r="CU7" s="36">
        <v>43.58</v>
      </c>
      <c r="CV7" s="36">
        <v>41.06</v>
      </c>
      <c r="CW7" s="36">
        <v>73.33</v>
      </c>
      <c r="CX7" s="36">
        <v>79.94</v>
      </c>
      <c r="CY7" s="36">
        <v>84.38</v>
      </c>
      <c r="CZ7" s="36">
        <v>81.05</v>
      </c>
      <c r="DA7" s="36">
        <v>73.08</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2016-02-25T09:52:14Z</cp:lastPrinted>
  <dcterms:created xsi:type="dcterms:W3CDTF">2016-02-03T09:04:37Z</dcterms:created>
  <dcterms:modified xsi:type="dcterms:W3CDTF">2016-02-25T09:52:29Z</dcterms:modified>
</cp:coreProperties>
</file>