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10230" yWindow="-15" windowWidth="10275" windowHeight="825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<sst xmlns="http://schemas.openxmlformats.org/spreadsheetml/2006/main" count="221" uniqueCount="111">
  <si>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</si>
  <si>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</si>
  <si>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</si>
  <si>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</si>
  <si>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</si>
  <si>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</si>
  <si>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</si>
  <si>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</si>
  <si>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</si>
  <si>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</si>
  <si>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</si>
  <si>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</si>
  <si>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</si>
  <si>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</si>
  <si>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</si>
  <si>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</si>
  <si>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</si>
  <si>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</si>
  <si>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</si>
  <si>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</si>
  <si>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</si>
  <si>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</si>
  <si>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</si>
  <si>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</si>
  <si>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</si>
  <si>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</si>
  <si>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</si>
  <si>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</si>
  <si>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</si>
  <si>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</si>
  <si>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</si>
  <si>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</si>
  <si>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</si>
  <si>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</si>
  <si>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</si>
  <si>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</si>
  <si>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</si>
  <si>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</si>
  <si>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</si>
  <si>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</si>
  <si>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</si>
  <si>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</si>
  <si>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</si>
  <si>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</si>
  <si>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</si>
  <si>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</si>
  <si>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</si>
  <si>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</si>
  <si>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</si>
  <si>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</si>
  <si>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</si>
  <si>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</si>
  <si>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</si>
  <si>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</si>
  <si>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</si>
  <si>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</si>
  <si>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</si>
  <si>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</si>
  <si>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</si>
  <si>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</si>
  <si>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</si>
  <si>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</si>
  <si>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</si>
  <si>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</si>
  <si>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</si>
  <si>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</si>
  <si>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</si>
  <si>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</si>
  <si>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</si>
  <si>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</si>
  <si>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</si>
  <si>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</si>
  <si>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</si>
  <si>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</si>
  <si>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</si>
  <si>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</si>
  <si>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</si>
  <si>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</si>
  <si>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</si>
  <si>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</si>
  <si>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</si>
  <si>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</si>
  <si>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</si>
  <si>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</si>
  <si>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</si>
  <si>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</si>
  <si>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</si>
  <si>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</si>
  <si>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</si>
  <si>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</si>
  <si>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</si>
  <si>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</si>
  <si>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</si>
  <si>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</si>
  <si>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</si>
  <si>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</si>
  <si>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鳥羽市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</si>
  <si>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</si>
  <si>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</si>
  <si>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</si>
  <si>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</si>
  <si>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</si>
  <si>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</si>
  <si>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</si>
  <si>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</si>
  <si>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</si>
  <si>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</si>
  <si>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</si>
  <si>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施設利用率が平均の半分以下となっているが、オンシーズンとオフシーズンで排水量に差があり、雨天時の処理量を考えると適正の範囲内と考えている。</t>
    <rPh sb="0" eb="2">
      <t>シセツ</t>
    </rPh>
    <rPh sb="2" eb="5">
      <t>リヨウリツ</t>
    </rPh>
    <rPh sb="6" eb="8">
      <t>ヘイキン</t>
    </rPh>
    <rPh sb="9" eb="11">
      <t>ハンブン</t>
    </rPh>
    <rPh sb="11" eb="13">
      <t>イカ</t>
    </rPh>
    <rPh sb="35" eb="38">
      <t>ハイスイリョウ</t>
    </rPh>
    <rPh sb="39" eb="40">
      <t>サ</t>
    </rPh>
    <rPh sb="44" eb="47">
      <t>ウテンジ</t>
    </rPh>
    <rPh sb="48" eb="51">
      <t>ショリリョウ</t>
    </rPh>
    <rPh sb="52" eb="53">
      <t>カンガ</t>
    </rPh>
    <rPh sb="56" eb="58">
      <t>テキセイ</t>
    </rPh>
    <rPh sb="59" eb="62">
      <t>ハンイナイ</t>
    </rPh>
    <rPh sb="63" eb="64">
      <t>カンガ</t>
    </rPh>
    <phoneticPr fontId="4"/>
  </si>
  <si>
    <t>平成９年度の供用開始より、施設が２０年近く経過しており、所々で老朽化が目立つ。緊急性の高いものから年次計画で改修を進めていく。</t>
    <rPh sb="0" eb="2">
      <t>ヘイセイ</t>
    </rPh>
    <rPh sb="3" eb="5">
      <t>ネンド</t>
    </rPh>
    <rPh sb="6" eb="8">
      <t>キョウヨウ</t>
    </rPh>
    <rPh sb="8" eb="10">
      <t>カイシ</t>
    </rPh>
    <rPh sb="13" eb="15">
      <t>シセツ</t>
    </rPh>
    <rPh sb="18" eb="19">
      <t>ネン</t>
    </rPh>
    <rPh sb="19" eb="20">
      <t>チカ</t>
    </rPh>
    <rPh sb="21" eb="23">
      <t>ケイカ</t>
    </rPh>
    <rPh sb="28" eb="30">
      <t>トコロドコロ</t>
    </rPh>
    <rPh sb="31" eb="34">
      <t>ロウキュウカ</t>
    </rPh>
    <rPh sb="35" eb="37">
      <t>メダ</t>
    </rPh>
    <rPh sb="39" eb="42">
      <t>キンキュウセイ</t>
    </rPh>
    <rPh sb="43" eb="44">
      <t>タカ</t>
    </rPh>
    <rPh sb="49" eb="51">
      <t>ネンジ</t>
    </rPh>
    <rPh sb="51" eb="53">
      <t>ケイカク</t>
    </rPh>
    <rPh sb="54" eb="56">
      <t>カイシュウ</t>
    </rPh>
    <rPh sb="57" eb="58">
      <t>スス</t>
    </rPh>
    <phoneticPr fontId="4"/>
  </si>
  <si>
    <t>汚水処理原価は平均より低く、経費回収率は平均を上回っているが、収益的収支比率が２５年度より５％下回った。収納対策の強化に努めたい。</t>
    <rPh sb="0" eb="2">
      <t>オスイ</t>
    </rPh>
    <rPh sb="2" eb="4">
      <t>ショリ</t>
    </rPh>
    <rPh sb="4" eb="6">
      <t>ゲンカ</t>
    </rPh>
    <rPh sb="7" eb="9">
      <t>ヘイキン</t>
    </rPh>
    <rPh sb="11" eb="12">
      <t>ヒク</t>
    </rPh>
    <rPh sb="14" eb="16">
      <t>ケイヒ</t>
    </rPh>
    <rPh sb="16" eb="19">
      <t>カイシュウリツ</t>
    </rPh>
    <rPh sb="20" eb="22">
      <t>ヘイキン</t>
    </rPh>
    <rPh sb="23" eb="25">
      <t>ウワマワ</t>
    </rPh>
    <rPh sb="31" eb="34">
      <t>シュウエキテキ</t>
    </rPh>
    <rPh sb="34" eb="36">
      <t>シュウシ</t>
    </rPh>
    <rPh sb="36" eb="38">
      <t>ヒリツ</t>
    </rPh>
    <rPh sb="41" eb="43">
      <t>ネンド</t>
    </rPh>
    <rPh sb="47" eb="49">
      <t>シタマワ</t>
    </rPh>
    <rPh sb="52" eb="54">
      <t>シュウノウ</t>
    </rPh>
    <rPh sb="54" eb="56">
      <t>タイサク</t>
    </rPh>
    <rPh sb="57" eb="59">
      <t>キョウカ</t>
    </rPh>
    <rPh sb="60" eb="6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</si>
</sst>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9.7799999999999994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16448"/>
        <c:axId val="8855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16448"/>
        <c:axId val="88551808"/>
      </c:lineChart>
      <c:dateAx>
        <c:axId val="8781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51808"/>
        <c:crosses val="autoZero"/>
        <c:auto val="1"/>
        <c:lblOffset val="100"/>
        <c:baseTimeUnit val="years"/>
      </c:dateAx>
      <c:valAx>
        <c:axId val="8855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1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30.76</c:v>
                </c:pt>
                <c:pt idx="1">
                  <c:v>30.17</c:v>
                </c:pt>
                <c:pt idx="2">
                  <c:v>29.55</c:v>
                </c:pt>
                <c:pt idx="3">
                  <c:v>31.14</c:v>
                </c:pt>
                <c:pt idx="4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53248"/>
        <c:axId val="9007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53248"/>
        <c:axId val="90075904"/>
      </c:lineChart>
      <c:dateAx>
        <c:axId val="9005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75904"/>
        <c:crosses val="autoZero"/>
        <c:auto val="1"/>
        <c:lblOffset val="100"/>
        <c:baseTimeUnit val="years"/>
      </c:dateAx>
      <c:valAx>
        <c:axId val="9007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5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94.08</c:v>
                </c:pt>
                <c:pt idx="1">
                  <c:v>94.07</c:v>
                </c:pt>
                <c:pt idx="2">
                  <c:v>94.1</c:v>
                </c:pt>
                <c:pt idx="3">
                  <c:v>94.3</c:v>
                </c:pt>
                <c:pt idx="4">
                  <c:v>94.68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14304"/>
        <c:axId val="9011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14304"/>
        <c:axId val="90116480"/>
      </c:lineChart>
      <c:dateAx>
        <c:axId val="9011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16480"/>
        <c:crosses val="autoZero"/>
        <c:auto val="1"/>
        <c:lblOffset val="100"/>
        <c:baseTimeUnit val="years"/>
      </c:dateAx>
      <c:valAx>
        <c:axId val="9011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1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90.31</c:v>
                </c:pt>
                <c:pt idx="1">
                  <c:v>92.96</c:v>
                </c:pt>
                <c:pt idx="2">
                  <c:v>94.33</c:v>
                </c:pt>
                <c:pt idx="3">
                  <c:v>95.65</c:v>
                </c:pt>
                <c:pt idx="4">
                  <c:v>90.13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86112"/>
        <c:axId val="8859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86112"/>
        <c:axId val="88596480"/>
      </c:lineChart>
      <c:dateAx>
        <c:axId val="8858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96480"/>
        <c:crosses val="autoZero"/>
        <c:auto val="1"/>
        <c:lblOffset val="100"/>
        <c:baseTimeUnit val="years"/>
      </c:dateAx>
      <c:valAx>
        <c:axId val="8859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58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696320"/>
        <c:axId val="886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96320"/>
        <c:axId val="88698240"/>
      </c:lineChart>
      <c:dateAx>
        <c:axId val="886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698240"/>
        <c:crosses val="autoZero"/>
        <c:auto val="1"/>
        <c:lblOffset val="100"/>
        <c:baseTimeUnit val="years"/>
      </c:dateAx>
      <c:valAx>
        <c:axId val="886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6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02432"/>
        <c:axId val="8880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02432"/>
        <c:axId val="88804352"/>
      </c:lineChart>
      <c:dateAx>
        <c:axId val="8880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04352"/>
        <c:crosses val="autoZero"/>
        <c:auto val="1"/>
        <c:lblOffset val="100"/>
        <c:baseTimeUnit val="years"/>
      </c:dateAx>
      <c:valAx>
        <c:axId val="8880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80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43392"/>
        <c:axId val="8884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43392"/>
        <c:axId val="88845312"/>
      </c:lineChart>
      <c:dateAx>
        <c:axId val="8884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45312"/>
        <c:crosses val="autoZero"/>
        <c:auto val="1"/>
        <c:lblOffset val="100"/>
        <c:baseTimeUnit val="years"/>
      </c:dateAx>
      <c:valAx>
        <c:axId val="8884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84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94688"/>
        <c:axId val="9019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94688"/>
        <c:axId val="90196608"/>
      </c:lineChart>
      <c:dateAx>
        <c:axId val="9019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96608"/>
        <c:crosses val="autoZero"/>
        <c:auto val="1"/>
        <c:lblOffset val="100"/>
        <c:baseTimeUnit val="years"/>
      </c:dateAx>
      <c:valAx>
        <c:axId val="9019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9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35264"/>
        <c:axId val="9023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35264"/>
        <c:axId val="90237184"/>
      </c:lineChart>
      <c:dateAx>
        <c:axId val="9023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37184"/>
        <c:crosses val="autoZero"/>
        <c:auto val="1"/>
        <c:lblOffset val="100"/>
        <c:baseTimeUnit val="years"/>
      </c:dateAx>
      <c:valAx>
        <c:axId val="9023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23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79.650000000000006</c:v>
                </c:pt>
                <c:pt idx="1">
                  <c:v>85.28</c:v>
                </c:pt>
                <c:pt idx="2">
                  <c:v>87.41</c:v>
                </c:pt>
                <c:pt idx="3">
                  <c:v>90.45</c:v>
                </c:pt>
                <c:pt idx="4">
                  <c:v>78.53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39968"/>
        <c:axId val="8994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39968"/>
        <c:axId val="89941888"/>
      </c:lineChart>
      <c:dateAx>
        <c:axId val="8993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41888"/>
        <c:crosses val="autoZero"/>
        <c:auto val="1"/>
        <c:lblOffset val="100"/>
        <c:baseTimeUnit val="years"/>
      </c:dateAx>
      <c:valAx>
        <c:axId val="8994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3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222.95</c:v>
                </c:pt>
                <c:pt idx="1">
                  <c:v>234.4</c:v>
                </c:pt>
                <c:pt idx="2">
                  <c:v>227.91</c:v>
                </c:pt>
                <c:pt idx="3">
                  <c:v>222.95</c:v>
                </c:pt>
                <c:pt idx="4">
                  <c:v>230.66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71712"/>
        <c:axId val="8997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71712"/>
        <c:axId val="89973888"/>
      </c:lineChart>
      <c:dateAx>
        <c:axId val="8997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73888"/>
        <c:crosses val="autoZero"/>
        <c:auto val="1"/>
        <c:lblOffset val="100"/>
        <c:baseTimeUnit val="years"/>
      </c:dateAx>
      <c:valAx>
        <c:axId val="8997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7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D52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鳥羽市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20445</v>
      </c>
      <c r="AM8" s="64"/>
      <c r="AN8" s="64"/>
      <c r="AO8" s="64"/>
      <c r="AP8" s="64"/>
      <c r="AQ8" s="64"/>
      <c r="AR8" s="64"/>
      <c r="AS8" s="64"/>
      <c r="AT8" s="63">
        <f>データ!S6</f>
        <v>107.34</v>
      </c>
      <c r="AU8" s="63"/>
      <c r="AV8" s="63"/>
      <c r="AW8" s="63"/>
      <c r="AX8" s="63"/>
      <c r="AY8" s="63"/>
      <c r="AZ8" s="63"/>
      <c r="BA8" s="63"/>
      <c r="BB8" s="63">
        <f>データ!T6</f>
        <v>190.47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8.01</v>
      </c>
      <c r="Q10" s="63"/>
      <c r="R10" s="63"/>
      <c r="S10" s="63"/>
      <c r="T10" s="63"/>
      <c r="U10" s="63"/>
      <c r="V10" s="63"/>
      <c r="W10" s="63">
        <f>データ!P6</f>
        <v>87.86</v>
      </c>
      <c r="X10" s="63"/>
      <c r="Y10" s="63"/>
      <c r="Z10" s="63"/>
      <c r="AA10" s="63"/>
      <c r="AB10" s="63"/>
      <c r="AC10" s="63"/>
      <c r="AD10" s="64">
        <f>データ!Q6</f>
        <v>2160</v>
      </c>
      <c r="AE10" s="64"/>
      <c r="AF10" s="64"/>
      <c r="AG10" s="64"/>
      <c r="AH10" s="64"/>
      <c r="AI10" s="64"/>
      <c r="AJ10" s="64"/>
      <c r="AK10" s="2"/>
      <c r="AL10" s="64">
        <f>データ!U6</f>
        <v>1617</v>
      </c>
      <c r="AM10" s="64"/>
      <c r="AN10" s="64"/>
      <c r="AO10" s="64"/>
      <c r="AP10" s="64"/>
      <c r="AQ10" s="64"/>
      <c r="AR10" s="64"/>
      <c r="AS10" s="64"/>
      <c r="AT10" s="63">
        <f>データ!V6</f>
        <v>0.53</v>
      </c>
      <c r="AU10" s="63"/>
      <c r="AV10" s="63"/>
      <c r="AW10" s="63"/>
      <c r="AX10" s="63"/>
      <c r="AY10" s="63"/>
      <c r="AZ10" s="63"/>
      <c r="BA10" s="63"/>
      <c r="BB10" s="63">
        <f>データ!W6</f>
        <v>3050.94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242110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三重県　鳥羽市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8.01</v>
      </c>
      <c r="P6" s="32">
        <f t="shared" si="3"/>
        <v>87.86</v>
      </c>
      <c r="Q6" s="32">
        <f t="shared" si="3"/>
        <v>2160</v>
      </c>
      <c r="R6" s="32">
        <f t="shared" si="3"/>
        <v>20445</v>
      </c>
      <c r="S6" s="32">
        <f t="shared" si="3"/>
        <v>107.34</v>
      </c>
      <c r="T6" s="32">
        <f t="shared" si="3"/>
        <v>190.47</v>
      </c>
      <c r="U6" s="32">
        <f t="shared" si="3"/>
        <v>1617</v>
      </c>
      <c r="V6" s="32">
        <f t="shared" si="3"/>
        <v>0.53</v>
      </c>
      <c r="W6" s="32">
        <f t="shared" si="3"/>
        <v>3050.94</v>
      </c>
      <c r="X6" s="33">
        <f>IF(X7="",NA(),X7)</f>
        <v>90.31</v>
      </c>
      <c r="Y6" s="33">
        <f t="shared" ref="Y6:AG6" si="4">IF(Y7="",NA(),Y7)</f>
        <v>92.96</v>
      </c>
      <c r="Z6" s="33">
        <f t="shared" si="4"/>
        <v>94.33</v>
      </c>
      <c r="AA6" s="33">
        <f t="shared" si="4"/>
        <v>95.65</v>
      </c>
      <c r="AB6" s="33">
        <f t="shared" si="4"/>
        <v>90.13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1868.17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79.650000000000006</v>
      </c>
      <c r="BQ6" s="33">
        <f t="shared" ref="BQ6:BY6" si="8">IF(BQ7="",NA(),BQ7)</f>
        <v>85.28</v>
      </c>
      <c r="BR6" s="33">
        <f t="shared" si="8"/>
        <v>87.41</v>
      </c>
      <c r="BS6" s="33">
        <f t="shared" si="8"/>
        <v>90.45</v>
      </c>
      <c r="BT6" s="33">
        <f t="shared" si="8"/>
        <v>78.53</v>
      </c>
      <c r="BU6" s="33">
        <f t="shared" si="8"/>
        <v>55.15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222.95</v>
      </c>
      <c r="CB6" s="33">
        <f t="shared" ref="CB6:CJ6" si="9">IF(CB7="",NA(),CB7)</f>
        <v>234.4</v>
      </c>
      <c r="CC6" s="33">
        <f t="shared" si="9"/>
        <v>227.91</v>
      </c>
      <c r="CD6" s="33">
        <f t="shared" si="9"/>
        <v>222.95</v>
      </c>
      <c r="CE6" s="33">
        <f t="shared" si="9"/>
        <v>230.66</v>
      </c>
      <c r="CF6" s="33">
        <f t="shared" si="9"/>
        <v>283.05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30.76</v>
      </c>
      <c r="CM6" s="33">
        <f t="shared" ref="CM6:CU6" si="10">IF(CM7="",NA(),CM7)</f>
        <v>30.17</v>
      </c>
      <c r="CN6" s="33">
        <f t="shared" si="10"/>
        <v>29.55</v>
      </c>
      <c r="CO6" s="33">
        <f t="shared" si="10"/>
        <v>31.14</v>
      </c>
      <c r="CP6" s="33">
        <f t="shared" si="10"/>
        <v>31</v>
      </c>
      <c r="CQ6" s="33">
        <f t="shared" si="10"/>
        <v>36.18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94.08</v>
      </c>
      <c r="CX6" s="33">
        <f t="shared" ref="CX6:DF6" si="11">IF(CX7="",NA(),CX7)</f>
        <v>94.07</v>
      </c>
      <c r="CY6" s="33">
        <f t="shared" si="11"/>
        <v>94.1</v>
      </c>
      <c r="CZ6" s="33">
        <f t="shared" si="11"/>
        <v>94.3</v>
      </c>
      <c r="DA6" s="33">
        <f t="shared" si="11"/>
        <v>94.68</v>
      </c>
      <c r="DB6" s="33">
        <f t="shared" si="11"/>
        <v>72.14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3">
        <f t="shared" si="14"/>
        <v>9.7799999999999994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242110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8.01</v>
      </c>
      <c r="P7" s="36">
        <v>87.86</v>
      </c>
      <c r="Q7" s="36">
        <v>2160</v>
      </c>
      <c r="R7" s="36">
        <v>20445</v>
      </c>
      <c r="S7" s="36">
        <v>107.34</v>
      </c>
      <c r="T7" s="36">
        <v>190.47</v>
      </c>
      <c r="U7" s="36">
        <v>1617</v>
      </c>
      <c r="V7" s="36">
        <v>0.53</v>
      </c>
      <c r="W7" s="36">
        <v>3050.94</v>
      </c>
      <c r="X7" s="36">
        <v>90.31</v>
      </c>
      <c r="Y7" s="36">
        <v>92.96</v>
      </c>
      <c r="Z7" s="36">
        <v>94.33</v>
      </c>
      <c r="AA7" s="36">
        <v>95.65</v>
      </c>
      <c r="AB7" s="36">
        <v>90.13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1868.17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79.650000000000006</v>
      </c>
      <c r="BQ7" s="36">
        <v>85.28</v>
      </c>
      <c r="BR7" s="36">
        <v>87.41</v>
      </c>
      <c r="BS7" s="36">
        <v>90.45</v>
      </c>
      <c r="BT7" s="36">
        <v>78.53</v>
      </c>
      <c r="BU7" s="36">
        <v>55.15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222.95</v>
      </c>
      <c r="CB7" s="36">
        <v>234.4</v>
      </c>
      <c r="CC7" s="36">
        <v>227.91</v>
      </c>
      <c r="CD7" s="36">
        <v>222.95</v>
      </c>
      <c r="CE7" s="36">
        <v>230.66</v>
      </c>
      <c r="CF7" s="36">
        <v>283.05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30.76</v>
      </c>
      <c r="CM7" s="36">
        <v>30.17</v>
      </c>
      <c r="CN7" s="36">
        <v>29.55</v>
      </c>
      <c r="CO7" s="36">
        <v>31.14</v>
      </c>
      <c r="CP7" s="36">
        <v>31</v>
      </c>
      <c r="CQ7" s="36">
        <v>36.18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94.08</v>
      </c>
      <c r="CX7" s="36">
        <v>94.07</v>
      </c>
      <c r="CY7" s="36">
        <v>94.1</v>
      </c>
      <c r="CZ7" s="36">
        <v>94.3</v>
      </c>
      <c r="DA7" s="36">
        <v>94.68</v>
      </c>
      <c r="DB7" s="36">
        <v>72.14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9.7799999999999994</v>
      </c>
      <c r="EG7" s="36">
        <v>0</v>
      </c>
      <c r="EH7" s="36">
        <v>0</v>
      </c>
      <c r="EI7" s="36">
        <v>0.05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2016-02-23T06:38:40Z</cp:lastPrinted>
  <dcterms:created xsi:type="dcterms:W3CDTF">2016-02-03T09:04:31Z</dcterms:created>
  <dcterms:modified xsi:type="dcterms:W3CDTF">2016-02-23T06:38:42Z</dcterms:modified>
  <cp:category/>
</cp:coreProperties>
</file>