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245" windowHeight="82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<sst xmlns="http://schemas.openxmlformats.org/spreadsheetml/2006/main" count="221" uniqueCount="111">
  <si>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</si>
  <si>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</si>
  <si>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</si>
  <si>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</si>
  <si>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</si>
  <si>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</si>
  <si>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</si>
  <si>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</si>
  <si>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</si>
  <si>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</si>
  <si>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</si>
  <si>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</si>
  <si>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</si>
  <si>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</si>
  <si>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</si>
  <si>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</si>
  <si>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</si>
  <si>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</si>
  <si>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</si>
  <si>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</si>
  <si>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</si>
  <si>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</si>
  <si>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</si>
  <si>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</si>
  <si>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</si>
  <si>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</si>
  <si>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</si>
  <si>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</si>
  <si>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</si>
  <si>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</si>
  <si>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</si>
  <si>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</si>
  <si>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</si>
  <si>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</si>
  <si>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</si>
  <si>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</si>
  <si>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</si>
  <si>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</si>
  <si>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</si>
  <si>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</si>
  <si>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</si>
  <si>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</si>
  <si>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</si>
  <si>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</si>
  <si>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</si>
  <si>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</si>
  <si>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</si>
  <si>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</si>
  <si>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</si>
  <si>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</si>
  <si>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</si>
  <si>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</si>
  <si>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</si>
  <si>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</si>
  <si>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</si>
  <si>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</si>
  <si>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</si>
  <si>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</si>
  <si>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</si>
  <si>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</si>
  <si>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</si>
  <si>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</si>
  <si>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</si>
  <si>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</si>
  <si>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</si>
  <si>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</si>
  <si>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</si>
  <si>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</si>
  <si>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</si>
  <si>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</si>
  <si>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</si>
  <si>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</si>
  <si>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</si>
  <si>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</si>
  <si>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</si>
  <si>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</si>
  <si>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</si>
  <si>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</si>
  <si>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</si>
  <si>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</si>
  <si>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</si>
  <si>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</si>
  <si>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</si>
  <si>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</si>
  <si>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</si>
  <si>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</si>
  <si>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</si>
  <si>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</si>
  <si>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</si>
  <si>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</si>
  <si>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</si>
  <si>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</si>
  <si>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</si>
  <si>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</si>
  <si>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</si>
  <si>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</si>
  <si>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明和町</t>
  </si>
  <si>
    <t>法非適用</t>
  </si>
  <si>
    <t>下水道事業</t>
  </si>
  <si>
    <t>公共下水道</t>
  </si>
  <si>
    <t>Cd3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</si>
  <si>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</si>
  <si>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</si>
  <si>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</si>
  <si>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</si>
  <si>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</si>
  <si>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</si>
  <si>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</si>
  <si>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公共下水道明和処理区は、収益的収支、経費回収率等からみても、一定の横ばいで、ある程度安定的な経営にあると考える。本年度汚水処理施設の増設工事を行ったが、団地開発等人口増に繋がる地区でもあり、使用料収入の増も見込まれる。</t>
    <rPh sb="0" eb="2">
      <t>コウキョウ</t>
    </rPh>
    <rPh sb="2" eb="5">
      <t>ゲスイドウ</t>
    </rPh>
    <rPh sb="5" eb="7">
      <t>メイワ</t>
    </rPh>
    <rPh sb="7" eb="9">
      <t>ショリ</t>
    </rPh>
    <rPh sb="9" eb="10">
      <t>ク</t>
    </rPh>
    <rPh sb="12" eb="15">
      <t>シュウエキテキ</t>
    </rPh>
    <rPh sb="15" eb="17">
      <t>シュウシ</t>
    </rPh>
    <rPh sb="18" eb="20">
      <t>ケイヒ</t>
    </rPh>
    <rPh sb="20" eb="22">
      <t>カイシュウ</t>
    </rPh>
    <rPh sb="22" eb="23">
      <t>リツ</t>
    </rPh>
    <rPh sb="23" eb="24">
      <t>ナド</t>
    </rPh>
    <rPh sb="30" eb="32">
      <t>イッテイ</t>
    </rPh>
    <rPh sb="33" eb="34">
      <t>ヨコ</t>
    </rPh>
    <rPh sb="40" eb="42">
      <t>テイド</t>
    </rPh>
    <rPh sb="42" eb="45">
      <t>アンテイテキ</t>
    </rPh>
    <rPh sb="46" eb="48">
      <t>ケイエイ</t>
    </rPh>
    <rPh sb="52" eb="53">
      <t>カンガ</t>
    </rPh>
    <rPh sb="56" eb="57">
      <t>ホン</t>
    </rPh>
    <rPh sb="57" eb="59">
      <t>ネンド</t>
    </rPh>
    <rPh sb="59" eb="61">
      <t>オスイ</t>
    </rPh>
    <rPh sb="61" eb="63">
      <t>ショリ</t>
    </rPh>
    <rPh sb="63" eb="65">
      <t>シセツ</t>
    </rPh>
    <rPh sb="66" eb="68">
      <t>ゾウセツ</t>
    </rPh>
    <rPh sb="68" eb="70">
      <t>コウジ</t>
    </rPh>
    <rPh sb="71" eb="72">
      <t>オコナ</t>
    </rPh>
    <rPh sb="76" eb="78">
      <t>ダンチ</t>
    </rPh>
    <rPh sb="78" eb="80">
      <t>カイハツ</t>
    </rPh>
    <rPh sb="80" eb="81">
      <t>ナド</t>
    </rPh>
    <rPh sb="81" eb="83">
      <t>ジンコウ</t>
    </rPh>
    <rPh sb="83" eb="84">
      <t>ゾウ</t>
    </rPh>
    <rPh sb="85" eb="86">
      <t>ツナ</t>
    </rPh>
    <rPh sb="88" eb="90">
      <t>チク</t>
    </rPh>
    <rPh sb="95" eb="98">
      <t>シヨウリョウ</t>
    </rPh>
    <rPh sb="98" eb="100">
      <t>シュウニュウ</t>
    </rPh>
    <rPh sb="101" eb="102">
      <t>ゾウ</t>
    </rPh>
    <rPh sb="103" eb="105">
      <t>ミコ</t>
    </rPh>
    <phoneticPr fontId="4"/>
  </si>
  <si>
    <t>供用開始後12年経過したが、将来的には流域下水道へ接続するため、それまでの期間の施設の安定化を図るため、長寿命化対策を実施し管理していく。</t>
    <rPh sb="0" eb="2">
      <t>キョウヨウ</t>
    </rPh>
    <rPh sb="2" eb="5">
      <t>カイシゴ</t>
    </rPh>
    <rPh sb="7" eb="8">
      <t>ネン</t>
    </rPh>
    <rPh sb="8" eb="10">
      <t>ケイカ</t>
    </rPh>
    <rPh sb="14" eb="16">
      <t>ショウライ</t>
    </rPh>
    <rPh sb="16" eb="17">
      <t>テキ</t>
    </rPh>
    <rPh sb="19" eb="21">
      <t>リュウイキ</t>
    </rPh>
    <rPh sb="21" eb="24">
      <t>ゲスイドウ</t>
    </rPh>
    <rPh sb="25" eb="27">
      <t>セツゾク</t>
    </rPh>
    <rPh sb="37" eb="39">
      <t>キカン</t>
    </rPh>
    <rPh sb="40" eb="42">
      <t>シセツ</t>
    </rPh>
    <rPh sb="43" eb="45">
      <t>アンテイ</t>
    </rPh>
    <rPh sb="45" eb="46">
      <t>カ</t>
    </rPh>
    <rPh sb="47" eb="48">
      <t>ハカ</t>
    </rPh>
    <rPh sb="52" eb="53">
      <t>チョウ</t>
    </rPh>
    <rPh sb="53" eb="56">
      <t>ジュミョウカ</t>
    </rPh>
    <rPh sb="56" eb="58">
      <t>タイサク</t>
    </rPh>
    <rPh sb="59" eb="61">
      <t>ジッシ</t>
    </rPh>
    <rPh sb="62" eb="64">
      <t>カンリ</t>
    </rPh>
    <phoneticPr fontId="4"/>
  </si>
  <si>
    <t>当町の公共下水道明和処理区は、経営の健全性、効率性の面からは比較的安定していると考えるので当面は現状を維持できるよう努めていく。</t>
    <rPh sb="0" eb="1">
      <t>トウ</t>
    </rPh>
    <rPh sb="1" eb="2">
      <t>マチ</t>
    </rPh>
    <rPh sb="3" eb="5">
      <t>コウキョウ</t>
    </rPh>
    <rPh sb="5" eb="8">
      <t>ゲスイドウ</t>
    </rPh>
    <rPh sb="15" eb="17">
      <t>ケイエイ</t>
    </rPh>
    <rPh sb="18" eb="21">
      <t>ケンゼンセイ</t>
    </rPh>
    <rPh sb="22" eb="25">
      <t>コウリツセイ</t>
    </rPh>
    <rPh sb="26" eb="27">
      <t>メン</t>
    </rPh>
    <rPh sb="30" eb="33">
      <t>ヒカクテキ</t>
    </rPh>
    <rPh sb="33" eb="35">
      <t>アンテイ</t>
    </rPh>
    <rPh sb="40" eb="41">
      <t>カンガ</t>
    </rPh>
    <rPh sb="45" eb="47">
      <t>トウメン</t>
    </rPh>
    <rPh sb="48" eb="50">
      <t>ゲンジョウ</t>
    </rPh>
    <rPh sb="51" eb="53">
      <t>イジ</t>
    </rPh>
    <rPh sb="58" eb="5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</si>
</sst>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739456"/>
        <c:axId val="1235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0.17</c:v>
                </c:pt>
              </c:numCache>
            </c:numRef>
          </c:val>
          <c:smooth val="0"/>
        </c:ser>
        <c:dLbls>
          <c:showLegendKey val="0"/>
          <c:showVal val="0"/>
          <c:showCatName val="0"/>
          <c:showSerName val="0"/>
          <c:showPercent val="0"/>
          <c:showBubbleSize val="0"/>
        </c:dLbls>
        <c:marker val="1"/>
        <c:smooth val="0"/>
        <c:axId val="116739456"/>
        <c:axId val="123512320"/>
      </c:lineChart>
      <c:dateAx>
        <c:axId val="116739456"/>
        <c:scaling>
          <c:orientation val="minMax"/>
        </c:scaling>
        <c:delete val="1"/>
        <c:axPos val="b"/>
        <c:numFmt formatCode="ge" sourceLinked="1"/>
        <c:majorTickMark val="none"/>
        <c:minorTickMark val="none"/>
        <c:tickLblPos val="none"/>
        <c:crossAx val="123512320"/>
        <c:crosses val="autoZero"/>
        <c:auto val="1"/>
        <c:lblOffset val="100"/>
        <c:baseTimeUnit val="years"/>
      </c:dateAx>
      <c:valAx>
        <c:axId val="1235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80.91</c:v>
                </c:pt>
                <c:pt idx="1">
                  <c:v>80.91</c:v>
                </c:pt>
                <c:pt idx="2">
                  <c:v>90.36</c:v>
                </c:pt>
                <c:pt idx="3">
                  <c:v>90.36</c:v>
                </c:pt>
                <c:pt idx="4">
                  <c:v>92.45</c:v>
                </c:pt>
              </c:numCache>
            </c:numRef>
          </c:val>
        </c:ser>
        <c:dLbls>
          <c:showLegendKey val="0"/>
          <c:showVal val="0"/>
          <c:showCatName val="0"/>
          <c:showSerName val="0"/>
          <c:showPercent val="0"/>
          <c:showBubbleSize val="0"/>
        </c:dLbls>
        <c:gapWidth val="150"/>
        <c:axId val="126353408"/>
        <c:axId val="1263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43.53</c:v>
                </c:pt>
              </c:numCache>
            </c:numRef>
          </c:val>
          <c:smooth val="0"/>
        </c:ser>
        <c:dLbls>
          <c:showLegendKey val="0"/>
          <c:showVal val="0"/>
          <c:showCatName val="0"/>
          <c:showSerName val="0"/>
          <c:showPercent val="0"/>
          <c:showBubbleSize val="0"/>
        </c:dLbls>
        <c:marker val="1"/>
        <c:smooth val="0"/>
        <c:axId val="126353408"/>
        <c:axId val="126355328"/>
      </c:lineChart>
      <c:dateAx>
        <c:axId val="126353408"/>
        <c:scaling>
          <c:orientation val="minMax"/>
        </c:scaling>
        <c:delete val="1"/>
        <c:axPos val="b"/>
        <c:numFmt formatCode="ge" sourceLinked="1"/>
        <c:majorTickMark val="none"/>
        <c:minorTickMark val="none"/>
        <c:tickLblPos val="none"/>
        <c:crossAx val="126355328"/>
        <c:crosses val="autoZero"/>
        <c:auto val="1"/>
        <c:lblOffset val="100"/>
        <c:baseTimeUnit val="years"/>
      </c:dateAx>
      <c:valAx>
        <c:axId val="1263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84.95</c:v>
                </c:pt>
                <c:pt idx="1">
                  <c:v>87.59</c:v>
                </c:pt>
                <c:pt idx="2">
                  <c:v>91.99</c:v>
                </c:pt>
                <c:pt idx="3">
                  <c:v>92</c:v>
                </c:pt>
                <c:pt idx="4">
                  <c:v>92.12</c:v>
                </c:pt>
              </c:numCache>
            </c:numRef>
          </c:val>
        </c:ser>
        <c:dLbls>
          <c:showLegendKey val="0"/>
          <c:showVal val="0"/>
          <c:showCatName val="0"/>
          <c:showSerName val="0"/>
          <c:showPercent val="0"/>
          <c:showBubbleSize val="0"/>
        </c:dLbls>
        <c:gapWidth val="150"/>
        <c:axId val="126373248"/>
        <c:axId val="1264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126373248"/>
        <c:axId val="126400000"/>
      </c:lineChart>
      <c:dateAx>
        <c:axId val="126373248"/>
        <c:scaling>
          <c:orientation val="minMax"/>
        </c:scaling>
        <c:delete val="1"/>
        <c:axPos val="b"/>
        <c:numFmt formatCode="ge" sourceLinked="1"/>
        <c:majorTickMark val="none"/>
        <c:minorTickMark val="none"/>
        <c:tickLblPos val="none"/>
        <c:crossAx val="126400000"/>
        <c:crosses val="autoZero"/>
        <c:auto val="1"/>
        <c:lblOffset val="100"/>
        <c:baseTimeUnit val="years"/>
      </c:dateAx>
      <c:valAx>
        <c:axId val="1264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95.36</c:v>
                </c:pt>
                <c:pt idx="1">
                  <c:v>84.13</c:v>
                </c:pt>
                <c:pt idx="2">
                  <c:v>88.17</c:v>
                </c:pt>
                <c:pt idx="3">
                  <c:v>88.37</c:v>
                </c:pt>
                <c:pt idx="4">
                  <c:v>89.35</c:v>
                </c:pt>
              </c:numCache>
            </c:numRef>
          </c:val>
        </c:ser>
        <c:dLbls>
          <c:showLegendKey val="0"/>
          <c:showVal val="0"/>
          <c:showCatName val="0"/>
          <c:showSerName val="0"/>
          <c:showPercent val="0"/>
          <c:showBubbleSize val="0"/>
        </c:dLbls>
        <c:gapWidth val="150"/>
        <c:axId val="123408384"/>
        <c:axId val="12340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408384"/>
        <c:axId val="123409536"/>
      </c:lineChart>
      <c:dateAx>
        <c:axId val="123408384"/>
        <c:scaling>
          <c:orientation val="minMax"/>
        </c:scaling>
        <c:delete val="1"/>
        <c:axPos val="b"/>
        <c:numFmt formatCode="ge" sourceLinked="1"/>
        <c:majorTickMark val="none"/>
        <c:minorTickMark val="none"/>
        <c:tickLblPos val="none"/>
        <c:crossAx val="123409536"/>
        <c:crosses val="autoZero"/>
        <c:auto val="1"/>
        <c:lblOffset val="100"/>
        <c:baseTimeUnit val="years"/>
      </c:dateAx>
      <c:valAx>
        <c:axId val="12340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447936"/>
        <c:axId val="1234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447936"/>
        <c:axId val="123458304"/>
      </c:lineChart>
      <c:dateAx>
        <c:axId val="123447936"/>
        <c:scaling>
          <c:orientation val="minMax"/>
        </c:scaling>
        <c:delete val="1"/>
        <c:axPos val="b"/>
        <c:numFmt formatCode="ge" sourceLinked="1"/>
        <c:majorTickMark val="none"/>
        <c:minorTickMark val="none"/>
        <c:tickLblPos val="none"/>
        <c:crossAx val="123458304"/>
        <c:crosses val="autoZero"/>
        <c:auto val="1"/>
        <c:lblOffset val="100"/>
        <c:baseTimeUnit val="years"/>
      </c:dateAx>
      <c:valAx>
        <c:axId val="1234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4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656384"/>
        <c:axId val="1166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656384"/>
        <c:axId val="116687232"/>
      </c:lineChart>
      <c:dateAx>
        <c:axId val="116656384"/>
        <c:scaling>
          <c:orientation val="minMax"/>
        </c:scaling>
        <c:delete val="1"/>
        <c:axPos val="b"/>
        <c:numFmt formatCode="ge" sourceLinked="1"/>
        <c:majorTickMark val="none"/>
        <c:minorTickMark val="none"/>
        <c:tickLblPos val="none"/>
        <c:crossAx val="116687232"/>
        <c:crosses val="autoZero"/>
        <c:auto val="1"/>
        <c:lblOffset val="100"/>
        <c:baseTimeUnit val="years"/>
      </c:dateAx>
      <c:valAx>
        <c:axId val="1166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713344"/>
        <c:axId val="1167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713344"/>
        <c:axId val="116756480"/>
      </c:lineChart>
      <c:dateAx>
        <c:axId val="116713344"/>
        <c:scaling>
          <c:orientation val="minMax"/>
        </c:scaling>
        <c:delete val="1"/>
        <c:axPos val="b"/>
        <c:numFmt formatCode="ge" sourceLinked="1"/>
        <c:majorTickMark val="none"/>
        <c:minorTickMark val="none"/>
        <c:tickLblPos val="none"/>
        <c:crossAx val="116756480"/>
        <c:crosses val="autoZero"/>
        <c:auto val="1"/>
        <c:lblOffset val="100"/>
        <c:baseTimeUnit val="years"/>
      </c:dateAx>
      <c:valAx>
        <c:axId val="1167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7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3958784"/>
        <c:axId val="1239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3958784"/>
        <c:axId val="123960704"/>
      </c:lineChart>
      <c:dateAx>
        <c:axId val="123958784"/>
        <c:scaling>
          <c:orientation val="minMax"/>
        </c:scaling>
        <c:delete val="1"/>
        <c:axPos val="b"/>
        <c:numFmt formatCode="ge" sourceLinked="1"/>
        <c:majorTickMark val="none"/>
        <c:minorTickMark val="none"/>
        <c:tickLblPos val="none"/>
        <c:crossAx val="123960704"/>
        <c:crosses val="autoZero"/>
        <c:auto val="1"/>
        <c:lblOffset val="100"/>
        <c:baseTimeUnit val="years"/>
      </c:dateAx>
      <c:valAx>
        <c:axId val="1239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003456"/>
        <c:axId val="1240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1696.96</c:v>
                </c:pt>
              </c:numCache>
            </c:numRef>
          </c:val>
          <c:smooth val="0"/>
        </c:ser>
        <c:dLbls>
          <c:showLegendKey val="0"/>
          <c:showVal val="0"/>
          <c:showCatName val="0"/>
          <c:showSerName val="0"/>
          <c:showPercent val="0"/>
          <c:showBubbleSize val="0"/>
        </c:dLbls>
        <c:marker val="1"/>
        <c:smooth val="0"/>
        <c:axId val="124003456"/>
        <c:axId val="124005376"/>
      </c:lineChart>
      <c:dateAx>
        <c:axId val="124003456"/>
        <c:scaling>
          <c:orientation val="minMax"/>
        </c:scaling>
        <c:delete val="1"/>
        <c:axPos val="b"/>
        <c:numFmt formatCode="ge" sourceLinked="1"/>
        <c:majorTickMark val="none"/>
        <c:minorTickMark val="none"/>
        <c:tickLblPos val="none"/>
        <c:crossAx val="124005376"/>
        <c:crosses val="autoZero"/>
        <c:auto val="1"/>
        <c:lblOffset val="100"/>
        <c:baseTimeUnit val="years"/>
      </c:dateAx>
      <c:valAx>
        <c:axId val="1240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79.28</c:v>
                </c:pt>
                <c:pt idx="1">
                  <c:v>74.62</c:v>
                </c:pt>
                <c:pt idx="2">
                  <c:v>107.98</c:v>
                </c:pt>
                <c:pt idx="3">
                  <c:v>116.03</c:v>
                </c:pt>
                <c:pt idx="4">
                  <c:v>110.08</c:v>
                </c:pt>
              </c:numCache>
            </c:numRef>
          </c:val>
        </c:ser>
        <c:dLbls>
          <c:showLegendKey val="0"/>
          <c:showVal val="0"/>
          <c:showCatName val="0"/>
          <c:showSerName val="0"/>
          <c:showPercent val="0"/>
          <c:showBubbleSize val="0"/>
        </c:dLbls>
        <c:gapWidth val="150"/>
        <c:axId val="124044032"/>
        <c:axId val="1240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47.23</c:v>
                </c:pt>
              </c:numCache>
            </c:numRef>
          </c:val>
          <c:smooth val="0"/>
        </c:ser>
        <c:dLbls>
          <c:showLegendKey val="0"/>
          <c:showVal val="0"/>
          <c:showCatName val="0"/>
          <c:showSerName val="0"/>
          <c:showPercent val="0"/>
          <c:showBubbleSize val="0"/>
        </c:dLbls>
        <c:marker val="1"/>
        <c:smooth val="0"/>
        <c:axId val="124044032"/>
        <c:axId val="124045952"/>
      </c:lineChart>
      <c:dateAx>
        <c:axId val="124044032"/>
        <c:scaling>
          <c:orientation val="minMax"/>
        </c:scaling>
        <c:delete val="1"/>
        <c:axPos val="b"/>
        <c:numFmt formatCode="ge" sourceLinked="1"/>
        <c:majorTickMark val="none"/>
        <c:minorTickMark val="none"/>
        <c:tickLblPos val="none"/>
        <c:crossAx val="124045952"/>
        <c:crosses val="autoZero"/>
        <c:auto val="1"/>
        <c:lblOffset val="100"/>
        <c:baseTimeUnit val="years"/>
      </c:dateAx>
      <c:valAx>
        <c:axId val="1240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151.28</c:v>
                </c:pt>
                <c:pt idx="1">
                  <c:v>160.26</c:v>
                </c:pt>
                <c:pt idx="2">
                  <c:v>111.76</c:v>
                </c:pt>
                <c:pt idx="3">
                  <c:v>105.7</c:v>
                </c:pt>
                <c:pt idx="4">
                  <c:v>114.68</c:v>
                </c:pt>
              </c:numCache>
            </c:numRef>
          </c:val>
        </c:ser>
        <c:dLbls>
          <c:showLegendKey val="0"/>
          <c:showVal val="0"/>
          <c:showCatName val="0"/>
          <c:showSerName val="0"/>
          <c:showPercent val="0"/>
          <c:showBubbleSize val="0"/>
        </c:dLbls>
        <c:gapWidth val="150"/>
        <c:axId val="126243200"/>
        <c:axId val="12624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351.41</c:v>
                </c:pt>
              </c:numCache>
            </c:numRef>
          </c:val>
          <c:smooth val="0"/>
        </c:ser>
        <c:dLbls>
          <c:showLegendKey val="0"/>
          <c:showVal val="0"/>
          <c:showCatName val="0"/>
          <c:showSerName val="0"/>
          <c:showPercent val="0"/>
          <c:showBubbleSize val="0"/>
        </c:dLbls>
        <c:marker val="1"/>
        <c:smooth val="0"/>
        <c:axId val="126243200"/>
        <c:axId val="126245120"/>
      </c:lineChart>
      <c:dateAx>
        <c:axId val="126243200"/>
        <c:scaling>
          <c:orientation val="minMax"/>
        </c:scaling>
        <c:delete val="1"/>
        <c:axPos val="b"/>
        <c:numFmt formatCode="ge" sourceLinked="1"/>
        <c:majorTickMark val="none"/>
        <c:minorTickMark val="none"/>
        <c:tickLblPos val="none"/>
        <c:crossAx val="126245120"/>
        <c:crosses val="autoZero"/>
        <c:auto val="1"/>
        <c:lblOffset val="100"/>
        <c:baseTimeUnit val="years"/>
      </c:dateAx>
      <c:valAx>
        <c:axId val="1262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2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64" zoomScaleNormal="100" workbookViewId="0">
      <selection activeCell="BJ75" sqref="BJ7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明和町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23181</v>
      </c>
      <c r="AM8" s="64"/>
      <c r="AN8" s="64"/>
      <c r="AO8" s="64"/>
      <c r="AP8" s="64"/>
      <c r="AQ8" s="64"/>
      <c r="AR8" s="64"/>
      <c r="AS8" s="64"/>
      <c r="AT8" s="63">
        <f>データ!S6</f>
        <v>41.04</v>
      </c>
      <c r="AU8" s="63"/>
      <c r="AV8" s="63"/>
      <c r="AW8" s="63"/>
      <c r="AX8" s="63"/>
      <c r="AY8" s="63"/>
      <c r="AZ8" s="63"/>
      <c r="BA8" s="63"/>
      <c r="BB8" s="63">
        <f>データ!T6</f>
        <v>564.84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14.55</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3362</v>
      </c>
      <c r="AM10" s="64"/>
      <c r="AN10" s="64"/>
      <c r="AO10" s="64"/>
      <c r="AP10" s="64"/>
      <c r="AQ10" s="64"/>
      <c r="AR10" s="64"/>
      <c r="AS10" s="64"/>
      <c r="AT10" s="63">
        <f>データ!V6</f>
        <v>1.45</v>
      </c>
      <c r="AU10" s="63"/>
      <c r="AV10" s="63"/>
      <c r="AW10" s="63"/>
      <c r="AX10" s="63"/>
      <c r="AY10" s="63"/>
      <c r="AZ10" s="63"/>
      <c r="BA10" s="63"/>
      <c r="BB10" s="63">
        <f>データ!W6</f>
        <v>2318.62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244422</v>
      </c>
      <c r="D6" s="31">
        <f t="shared" si="3"/>
        <v>47</v>
      </c>
      <c r="E6" s="31">
        <f t="shared" si="3"/>
        <v>17</v>
      </c>
      <c r="F6" s="31">
        <f t="shared" si="3"/>
        <v>1</v>
      </c>
      <c r="G6" s="31">
        <f t="shared" si="3"/>
        <v>0</v>
      </c>
      <c r="H6" s="31" t="str">
        <f t="shared" si="3"/>
        <v>三重県　明和町</v>
      </c>
      <c r="I6" s="31" t="str">
        <f t="shared" si="3"/>
        <v>法非適用</v>
      </c>
      <c r="J6" s="31" t="str">
        <f t="shared" si="3"/>
        <v>下水道事業</v>
      </c>
      <c r="K6" s="31" t="str">
        <f t="shared" si="3"/>
        <v>公共下水道</v>
      </c>
      <c r="L6" s="31" t="str">
        <f t="shared" si="3"/>
        <v>Cd3</v>
      </c>
      <c r="M6" s="32" t="str">
        <f t="shared" si="3"/>
        <v>-</v>
      </c>
      <c r="N6" s="32" t="str">
        <f t="shared" si="3"/>
        <v>該当数値なし</v>
      </c>
      <c r="O6" s="32">
        <f t="shared" si="3"/>
        <v>14.55</v>
      </c>
      <c r="P6" s="32">
        <f t="shared" si="3"/>
        <v>100</v>
      </c>
      <c r="Q6" s="32">
        <f t="shared" si="3"/>
        <v>3240</v>
      </c>
      <c r="R6" s="32">
        <f t="shared" si="3"/>
        <v>23181</v>
      </c>
      <c r="S6" s="32">
        <f t="shared" si="3"/>
        <v>41.04</v>
      </c>
      <c r="T6" s="32">
        <f t="shared" si="3"/>
        <v>564.84</v>
      </c>
      <c r="U6" s="32">
        <f t="shared" si="3"/>
        <v>3362</v>
      </c>
      <c r="V6" s="32">
        <f t="shared" si="3"/>
        <v>1.45</v>
      </c>
      <c r="W6" s="32">
        <f t="shared" si="3"/>
        <v>2318.62</v>
      </c>
      <c r="X6" s="33">
        <f>IF(X7="",NA(),X7)</f>
        <v>95.36</v>
      </c>
      <c r="Y6" s="33">
        <f t="shared" ref="Y6:AG6" si="4">IF(Y7="",NA(),Y7)</f>
        <v>84.13</v>
      </c>
      <c r="Z6" s="33">
        <f t="shared" si="4"/>
        <v>88.17</v>
      </c>
      <c r="AA6" s="33">
        <f t="shared" si="4"/>
        <v>88.37</v>
      </c>
      <c r="AB6" s="33">
        <f t="shared" si="4"/>
        <v>89.35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1897.09</v>
      </c>
      <c r="BK6" s="33">
        <f t="shared" si="7"/>
        <v>1734.34</v>
      </c>
      <c r="BL6" s="33">
        <f t="shared" si="7"/>
        <v>1791.46</v>
      </c>
      <c r="BM6" s="33">
        <f t="shared" si="7"/>
        <v>1826.49</v>
      </c>
      <c r="BN6" s="33">
        <f t="shared" si="7"/>
        <v>1696.96</v>
      </c>
      <c r="BO6" s="32" t="str">
        <f>IF(BO7="","",IF(BO7="-","【-】","【"&amp;SUBSTITUTE(TEXT(BO7,"#,##0.00"),"-","△")&amp;"】"))</f>
        <v>【776.35】</v>
      </c>
      <c r="BP6" s="33">
        <f>IF(BP7="",NA(),BP7)</f>
        <v>79.28</v>
      </c>
      <c r="BQ6" s="33">
        <f t="shared" ref="BQ6:BY6" si="8">IF(BQ7="",NA(),BQ7)</f>
        <v>74.62</v>
      </c>
      <c r="BR6" s="33">
        <f t="shared" si="8"/>
        <v>107.98</v>
      </c>
      <c r="BS6" s="33">
        <f t="shared" si="8"/>
        <v>116.03</v>
      </c>
      <c r="BT6" s="33">
        <f t="shared" si="8"/>
        <v>110.08</v>
      </c>
      <c r="BU6" s="33">
        <f t="shared" si="8"/>
        <v>55.28</v>
      </c>
      <c r="BV6" s="33">
        <f t="shared" si="8"/>
        <v>55.91</v>
      </c>
      <c r="BW6" s="33">
        <f t="shared" si="8"/>
        <v>51.28</v>
      </c>
      <c r="BX6" s="33">
        <f t="shared" si="8"/>
        <v>48</v>
      </c>
      <c r="BY6" s="33">
        <f t="shared" si="8"/>
        <v>47.23</v>
      </c>
      <c r="BZ6" s="32" t="str">
        <f>IF(BZ7="","",IF(BZ7="-","【-】","【"&amp;SUBSTITUTE(TEXT(BZ7,"#,##0.00"),"-","△")&amp;"】"))</f>
        <v>【96.57】</v>
      </c>
      <c r="CA6" s="33">
        <f>IF(CA7="",NA(),CA7)</f>
        <v>151.28</v>
      </c>
      <c r="CB6" s="33">
        <f t="shared" ref="CB6:CJ6" si="9">IF(CB7="",NA(),CB7)</f>
        <v>160.26</v>
      </c>
      <c r="CC6" s="33">
        <f t="shared" si="9"/>
        <v>111.76</v>
      </c>
      <c r="CD6" s="33">
        <f t="shared" si="9"/>
        <v>105.7</v>
      </c>
      <c r="CE6" s="33">
        <f t="shared" si="9"/>
        <v>114.68</v>
      </c>
      <c r="CF6" s="33">
        <f t="shared" si="9"/>
        <v>290.75</v>
      </c>
      <c r="CG6" s="33">
        <f t="shared" si="9"/>
        <v>284.98</v>
      </c>
      <c r="CH6" s="33">
        <f t="shared" si="9"/>
        <v>311.81</v>
      </c>
      <c r="CI6" s="33">
        <f t="shared" si="9"/>
        <v>334.37</v>
      </c>
      <c r="CJ6" s="33">
        <f t="shared" si="9"/>
        <v>351.41</v>
      </c>
      <c r="CK6" s="32" t="str">
        <f>IF(CK7="","",IF(CK7="-","【-】","【"&amp;SUBSTITUTE(TEXT(CK7,"#,##0.00"),"-","△")&amp;"】"))</f>
        <v>【142.28】</v>
      </c>
      <c r="CL6" s="33">
        <f>IF(CL7="",NA(),CL7)</f>
        <v>80.91</v>
      </c>
      <c r="CM6" s="33">
        <f t="shared" ref="CM6:CU6" si="10">IF(CM7="",NA(),CM7)</f>
        <v>80.91</v>
      </c>
      <c r="CN6" s="33">
        <f t="shared" si="10"/>
        <v>90.36</v>
      </c>
      <c r="CO6" s="33">
        <f t="shared" si="10"/>
        <v>90.36</v>
      </c>
      <c r="CP6" s="33">
        <f t="shared" si="10"/>
        <v>92.45</v>
      </c>
      <c r="CQ6" s="33">
        <f t="shared" si="10"/>
        <v>38.97</v>
      </c>
      <c r="CR6" s="33">
        <f t="shared" si="10"/>
        <v>41.48</v>
      </c>
      <c r="CS6" s="33">
        <f t="shared" si="10"/>
        <v>41.95</v>
      </c>
      <c r="CT6" s="33">
        <f t="shared" si="10"/>
        <v>40.71</v>
      </c>
      <c r="CU6" s="33">
        <f t="shared" si="10"/>
        <v>43.53</v>
      </c>
      <c r="CV6" s="32" t="str">
        <f>IF(CV7="","",IF(CV7="-","【-】","【"&amp;SUBSTITUTE(TEXT(CV7,"#,##0.00"),"-","△")&amp;"】"))</f>
        <v>【60.35】</v>
      </c>
      <c r="CW6" s="33">
        <f>IF(CW7="",NA(),CW7)</f>
        <v>84.95</v>
      </c>
      <c r="CX6" s="33">
        <f t="shared" ref="CX6:DF6" si="11">IF(CX7="",NA(),CX7)</f>
        <v>87.59</v>
      </c>
      <c r="CY6" s="33">
        <f t="shared" si="11"/>
        <v>91.99</v>
      </c>
      <c r="CZ6" s="33">
        <f t="shared" si="11"/>
        <v>92</v>
      </c>
      <c r="DA6" s="33">
        <f t="shared" si="11"/>
        <v>92.12</v>
      </c>
      <c r="DB6" s="33">
        <f t="shared" si="11"/>
        <v>64.55</v>
      </c>
      <c r="DC6" s="33">
        <f t="shared" si="11"/>
        <v>65.739999999999995</v>
      </c>
      <c r="DD6" s="33">
        <f t="shared" si="11"/>
        <v>64.459999999999994</v>
      </c>
      <c r="DE6" s="33">
        <f t="shared" si="11"/>
        <v>63.45</v>
      </c>
      <c r="DF6" s="33">
        <f t="shared" si="11"/>
        <v>64.14</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0.17</v>
      </c>
      <c r="EN6" s="32" t="str">
        <f>IF(EN7="","",IF(EN7="-","【-】","【"&amp;SUBSTITUTE(TEXT(EN7,"#,##0.00"),"-","△")&amp;"】"))</f>
        <v>【0.17】</v>
      </c>
    </row>
    <row r="7" spans="1:144" s="34" customFormat="1">
      <c r="A7" s="26"/>
      <c r="B7" s="35">
        <v>2014</v>
      </c>
      <c r="C7" s="35">
        <v>244422</v>
      </c>
      <c r="D7" s="35">
        <v>47</v>
      </c>
      <c r="E7" s="35">
        <v>17</v>
      </c>
      <c r="F7" s="35">
        <v>1</v>
      </c>
      <c r="G7" s="35">
        <v>0</v>
      </c>
      <c r="H7" s="35" t="s">
        <v>96</v>
      </c>
      <c r="I7" s="35" t="s">
        <v>97</v>
      </c>
      <c r="J7" s="35" t="s">
        <v>98</v>
      </c>
      <c r="K7" s="35" t="s">
        <v>99</v>
      </c>
      <c r="L7" s="35" t="s">
        <v>100</v>
      </c>
      <c r="M7" s="36" t="s">
        <v>101</v>
      </c>
      <c r="N7" s="36" t="s">
        <v>102</v>
      </c>
      <c r="O7" s="36">
        <v>14.55</v>
      </c>
      <c r="P7" s="36">
        <v>100</v>
      </c>
      <c r="Q7" s="36">
        <v>3240</v>
      </c>
      <c r="R7" s="36">
        <v>23181</v>
      </c>
      <c r="S7" s="36">
        <v>41.04</v>
      </c>
      <c r="T7" s="36">
        <v>564.84</v>
      </c>
      <c r="U7" s="36">
        <v>3362</v>
      </c>
      <c r="V7" s="36">
        <v>1.45</v>
      </c>
      <c r="W7" s="36">
        <v>2318.62</v>
      </c>
      <c r="X7" s="36">
        <v>95.36</v>
      </c>
      <c r="Y7" s="36">
        <v>84.13</v>
      </c>
      <c r="Z7" s="36">
        <v>88.17</v>
      </c>
      <c r="AA7" s="36">
        <v>88.37</v>
      </c>
      <c r="AB7" s="36">
        <v>89.35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1897.09</v>
      </c>
      <c r="BK7" s="36">
        <v>1734.34</v>
      </c>
      <c r="BL7" s="36">
        <v>1791.46</v>
      </c>
      <c r="BM7" s="36">
        <v>1826.49</v>
      </c>
      <c r="BN7" s="36">
        <v>1696.96</v>
      </c>
      <c r="BO7" s="36">
        <v>776.35</v>
      </c>
      <c r="BP7" s="36">
        <v>79.28</v>
      </c>
      <c r="BQ7" s="36">
        <v>74.62</v>
      </c>
      <c r="BR7" s="36">
        <v>107.98</v>
      </c>
      <c r="BS7" s="36">
        <v>116.03</v>
      </c>
      <c r="BT7" s="36">
        <v>110.08</v>
      </c>
      <c r="BU7" s="36">
        <v>55.28</v>
      </c>
      <c r="BV7" s="36">
        <v>55.91</v>
      </c>
      <c r="BW7" s="36">
        <v>51.28</v>
      </c>
      <c r="BX7" s="36">
        <v>48</v>
      </c>
      <c r="BY7" s="36">
        <v>47.23</v>
      </c>
      <c r="BZ7" s="36">
        <v>96.57</v>
      </c>
      <c r="CA7" s="36">
        <v>151.28</v>
      </c>
      <c r="CB7" s="36">
        <v>160.26</v>
      </c>
      <c r="CC7" s="36">
        <v>111.76</v>
      </c>
      <c r="CD7" s="36">
        <v>105.7</v>
      </c>
      <c r="CE7" s="36">
        <v>114.68</v>
      </c>
      <c r="CF7" s="36">
        <v>290.75</v>
      </c>
      <c r="CG7" s="36">
        <v>284.98</v>
      </c>
      <c r="CH7" s="36">
        <v>311.81</v>
      </c>
      <c r="CI7" s="36">
        <v>334.37</v>
      </c>
      <c r="CJ7" s="36">
        <v>351.41</v>
      </c>
      <c r="CK7" s="36">
        <v>142.28</v>
      </c>
      <c r="CL7" s="36">
        <v>80.91</v>
      </c>
      <c r="CM7" s="36">
        <v>80.91</v>
      </c>
      <c r="CN7" s="36">
        <v>90.36</v>
      </c>
      <c r="CO7" s="36">
        <v>90.36</v>
      </c>
      <c r="CP7" s="36">
        <v>92.45</v>
      </c>
      <c r="CQ7" s="36">
        <v>38.97</v>
      </c>
      <c r="CR7" s="36">
        <v>41.48</v>
      </c>
      <c r="CS7" s="36">
        <v>41.95</v>
      </c>
      <c r="CT7" s="36">
        <v>40.71</v>
      </c>
      <c r="CU7" s="36">
        <v>43.53</v>
      </c>
      <c r="CV7" s="36">
        <v>60.35</v>
      </c>
      <c r="CW7" s="36">
        <v>84.95</v>
      </c>
      <c r="CX7" s="36">
        <v>87.59</v>
      </c>
      <c r="CY7" s="36">
        <v>91.99</v>
      </c>
      <c r="CZ7" s="36">
        <v>92</v>
      </c>
      <c r="DA7" s="36">
        <v>92.12</v>
      </c>
      <c r="DB7" s="36">
        <v>64.55</v>
      </c>
      <c r="DC7" s="36">
        <v>65.739999999999995</v>
      </c>
      <c r="DD7" s="36">
        <v>64.459999999999994</v>
      </c>
      <c r="DE7" s="36">
        <v>63.45</v>
      </c>
      <c r="DF7" s="36">
        <v>64.14</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7.0000000000000007E-2</v>
      </c>
      <c r="EJ7" s="36">
        <v>0</v>
      </c>
      <c r="EK7" s="36">
        <v>0.14000000000000001</v>
      </c>
      <c r="EL7" s="36">
        <v>0</v>
      </c>
      <c r="EM7" s="36">
        <v>0.17</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2016-02-23T06:45:59Z</cp:lastPrinted>
  <dcterms:created xsi:type="dcterms:W3CDTF">2016-02-03T08:53:58Z</dcterms:created>
  <dcterms:modified xsi:type="dcterms:W3CDTF">2016-02-23T06:46:02Z</dcterms:modified>
  <cp:category/>
</cp:coreProperties>
</file>