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-15" yWindow="-15" windowWidth="10320" windowHeight="769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<sst xmlns="http://schemas.openxmlformats.org/spreadsheetml/2006/main" count="226" uniqueCount="111">
  <si>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</si>
  <si>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</si>
  <si>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</si>
  <si>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</si>
  <si>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</si>
  <si>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</si>
  <si>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</si>
  <si>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</si>
  <si>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</si>
  <si>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</si>
  <si>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</si>
  <si>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</si>
  <si>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</si>
  <si>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</si>
  <si>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</si>
  <si>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</si>
  <si>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</si>
  <si>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</si>
  <si>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</si>
  <si>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</si>
  <si>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</si>
  <si>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</si>
  <si>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</si>
  <si>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</si>
  <si>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</si>
  <si>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</si>
  <si>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</si>
  <si>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</si>
  <si>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</si>
  <si>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</si>
  <si>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</si>
  <si>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</si>
  <si>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</si>
  <si>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</si>
  <si>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</si>
  <si>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</si>
  <si>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</si>
  <si>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</si>
  <si>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</si>
  <si>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</si>
  <si>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</si>
  <si>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</si>
  <si>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</si>
  <si>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</si>
  <si>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</si>
  <si>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</si>
  <si>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</si>
  <si>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</si>
  <si>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</si>
  <si>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</si>
  <si>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</si>
  <si>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</si>
  <si>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</si>
  <si>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</si>
  <si>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</si>
  <si>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</si>
  <si>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</si>
  <si>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</si>
  <si>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</si>
  <si>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</si>
  <si>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</si>
  <si>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</si>
  <si>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</si>
  <si>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</si>
  <si>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</si>
  <si>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</si>
  <si>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</si>
  <si>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</si>
  <si>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</si>
  <si>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</si>
  <si>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</si>
  <si>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</si>
  <si>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</si>
  <si>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</si>
  <si>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</si>
  <si>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</si>
  <si>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</si>
  <si>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</si>
  <si>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</si>
  <si>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</si>
  <si>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</si>
  <si>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</si>
  <si>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</si>
  <si>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</si>
  <si>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</si>
  <si>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</si>
  <si>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</si>
  <si>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</si>
  <si>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</si>
  <si>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</si>
  <si>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</si>
  <si>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</si>
  <si>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</si>
  <si>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</si>
  <si>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</si>
  <si>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</si>
  <si>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朝日町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</si>
  <si>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</si>
  <si>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</si>
  <si>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</si>
  <si>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</si>
  <si>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</si>
  <si>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</si>
  <si>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</si>
  <si>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</si>
  <si>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</si>
  <si>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</si>
  <si>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</si>
  <si>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料金収入、使用水量ともに上昇はしているが、一般会計からの繰入による黒字経営状態に変わりは無い。また、企業債償還のＭＡＸは平成２７年度ではあるが、近年の雨水関連事業による起債が大きいため、償還額は、平成２７年度と変わりなく続く厳しい状態である。また、長寿命化計画及び、資本費平準化債を含め財政計画の策定が必要である。なお、収納率については９９％台であり、引き続き向上に努めていく必要がある。</t>
    <rPh sb="1" eb="3">
      <t>リョウキン</t>
    </rPh>
    <rPh sb="3" eb="5">
      <t>シュウニュウ</t>
    </rPh>
    <rPh sb="6" eb="8">
      <t>シヨウ</t>
    </rPh>
    <rPh sb="8" eb="10">
      <t>スイリョウ</t>
    </rPh>
    <rPh sb="13" eb="15">
      <t>ジョウショウ</t>
    </rPh>
    <rPh sb="22" eb="24">
      <t>イッパン</t>
    </rPh>
    <rPh sb="24" eb="26">
      <t>カイケイ</t>
    </rPh>
    <rPh sb="29" eb="31">
      <t>クリイレ</t>
    </rPh>
    <rPh sb="34" eb="36">
      <t>クロジ</t>
    </rPh>
    <rPh sb="36" eb="38">
      <t>ケイエイ</t>
    </rPh>
    <rPh sb="38" eb="40">
      <t>ジョウタイ</t>
    </rPh>
    <rPh sb="41" eb="42">
      <t>カ</t>
    </rPh>
    <rPh sb="45" eb="46">
      <t>ナ</t>
    </rPh>
    <rPh sb="51" eb="53">
      <t>キギョウ</t>
    </rPh>
    <rPh sb="53" eb="54">
      <t>サイ</t>
    </rPh>
    <rPh sb="54" eb="56">
      <t>ショウカン</t>
    </rPh>
    <rPh sb="61" eb="63">
      <t>ヘイセイ</t>
    </rPh>
    <rPh sb="65" eb="67">
      <t>ネンド</t>
    </rPh>
    <rPh sb="73" eb="75">
      <t>キンネン</t>
    </rPh>
    <rPh sb="76" eb="78">
      <t>ウスイ</t>
    </rPh>
    <rPh sb="80" eb="82">
      <t>ジギョウ</t>
    </rPh>
    <rPh sb="85" eb="87">
      <t>キサイ</t>
    </rPh>
    <rPh sb="88" eb="89">
      <t>オオ</t>
    </rPh>
    <rPh sb="94" eb="96">
      <t>ショウカン</t>
    </rPh>
    <rPh sb="96" eb="97">
      <t>ガク</t>
    </rPh>
    <rPh sb="99" eb="101">
      <t>ヘイセイ</t>
    </rPh>
    <rPh sb="103" eb="105">
      <t>ネンド</t>
    </rPh>
    <rPh sb="106" eb="107">
      <t>カ</t>
    </rPh>
    <rPh sb="111" eb="112">
      <t>ツヅ</t>
    </rPh>
    <rPh sb="113" eb="114">
      <t>キビ</t>
    </rPh>
    <rPh sb="116" eb="118">
      <t>ジョウタイ</t>
    </rPh>
    <rPh sb="125" eb="126">
      <t>チョウ</t>
    </rPh>
    <rPh sb="126" eb="129">
      <t>ジュミョウカ</t>
    </rPh>
    <rPh sb="129" eb="131">
      <t>ケイカク</t>
    </rPh>
    <rPh sb="131" eb="132">
      <t>オヨ</t>
    </rPh>
    <rPh sb="134" eb="136">
      <t>シホン</t>
    </rPh>
    <rPh sb="136" eb="137">
      <t>ヒ</t>
    </rPh>
    <rPh sb="137" eb="139">
      <t>ヘイジュン</t>
    </rPh>
    <rPh sb="139" eb="140">
      <t>カ</t>
    </rPh>
    <rPh sb="140" eb="141">
      <t>サイ</t>
    </rPh>
    <rPh sb="142" eb="143">
      <t>フク</t>
    </rPh>
    <rPh sb="144" eb="146">
      <t>ザイセイ</t>
    </rPh>
    <rPh sb="146" eb="148">
      <t>ケイカク</t>
    </rPh>
    <rPh sb="149" eb="151">
      <t>サクテイ</t>
    </rPh>
    <rPh sb="152" eb="154">
      <t>ヒツヨウ</t>
    </rPh>
    <phoneticPr fontId="4"/>
  </si>
  <si>
    <t xml:space="preserve"> 老朽化の状況にないと考えます。</t>
    <rPh sb="1" eb="4">
      <t>ロウキュウカ</t>
    </rPh>
    <rPh sb="5" eb="7">
      <t>ジョウキョウ</t>
    </rPh>
    <rPh sb="11" eb="12">
      <t>カンガ</t>
    </rPh>
    <phoneticPr fontId="4"/>
  </si>
  <si>
    <t xml:space="preserve"> 平成１７年度以降、料金改定を行っていないため、財政の健全化を図る必要があり、料金改定とあわせて計画案を立てる必要がでてきています。</t>
    <rPh sb="1" eb="3">
      <t>ヘイセイ</t>
    </rPh>
    <rPh sb="5" eb="7">
      <t>ネンド</t>
    </rPh>
    <rPh sb="7" eb="9">
      <t>イコウ</t>
    </rPh>
    <rPh sb="10" eb="12">
      <t>リョウキン</t>
    </rPh>
    <rPh sb="12" eb="14">
      <t>カイテイ</t>
    </rPh>
    <rPh sb="15" eb="16">
      <t>オコナ</t>
    </rPh>
    <rPh sb="24" eb="26">
      <t>ザイセイ</t>
    </rPh>
    <rPh sb="27" eb="30">
      <t>ケンゼンカ</t>
    </rPh>
    <rPh sb="31" eb="32">
      <t>ハカ</t>
    </rPh>
    <rPh sb="33" eb="35">
      <t>ヒツヨウ</t>
    </rPh>
    <rPh sb="39" eb="41">
      <t>リョウキン</t>
    </rPh>
    <rPh sb="41" eb="43">
      <t>カイテイ</t>
    </rPh>
    <rPh sb="48" eb="50">
      <t>ケイカク</t>
    </rPh>
    <rPh sb="50" eb="51">
      <t>アン</t>
    </rPh>
    <rPh sb="52" eb="53">
      <t>タ</t>
    </rPh>
    <rPh sb="55" eb="5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</si>
</sst>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0512"/>
        <c:axId val="4264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40512"/>
        <c:axId val="42642432"/>
      </c:lineChart>
      <c:dateAx>
        <c:axId val="4264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42432"/>
        <c:crosses val="autoZero"/>
        <c:auto val="1"/>
        <c:lblOffset val="100"/>
        <c:baseTimeUnit val="years"/>
      </c:dateAx>
      <c:valAx>
        <c:axId val="4264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4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15392"/>
        <c:axId val="7551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53.07</c:v>
                </c:pt>
                <c:pt idx="1">
                  <c:v>53.79</c:v>
                </c:pt>
                <c:pt idx="2">
                  <c:v>55.41</c:v>
                </c:pt>
                <c:pt idx="3">
                  <c:v>55.81</c:v>
                </c:pt>
                <c:pt idx="4">
                  <c:v>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15392"/>
        <c:axId val="75517312"/>
      </c:lineChart>
      <c:dateAx>
        <c:axId val="7551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517312"/>
        <c:crosses val="autoZero"/>
        <c:auto val="1"/>
        <c:lblOffset val="100"/>
        <c:baseTimeUnit val="years"/>
      </c:dateAx>
      <c:valAx>
        <c:axId val="7551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51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95.47</c:v>
                </c:pt>
                <c:pt idx="1">
                  <c:v>96.38</c:v>
                </c:pt>
                <c:pt idx="2">
                  <c:v>96.65</c:v>
                </c:pt>
                <c:pt idx="3">
                  <c:v>96.49</c:v>
                </c:pt>
                <c:pt idx="4">
                  <c:v>96.81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18304"/>
        <c:axId val="8402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83.69</c:v>
                </c:pt>
                <c:pt idx="1">
                  <c:v>83.76</c:v>
                </c:pt>
                <c:pt idx="2">
                  <c:v>84.12</c:v>
                </c:pt>
                <c:pt idx="3">
                  <c:v>84.41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18304"/>
        <c:axId val="84020224"/>
      </c:lineChart>
      <c:dateAx>
        <c:axId val="8401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020224"/>
        <c:crosses val="autoZero"/>
        <c:auto val="1"/>
        <c:lblOffset val="100"/>
        <c:baseTimeUnit val="years"/>
      </c:dateAx>
      <c:valAx>
        <c:axId val="8402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01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88.2</c:v>
                </c:pt>
                <c:pt idx="1">
                  <c:v>88.29</c:v>
                </c:pt>
                <c:pt idx="2">
                  <c:v>89.62</c:v>
                </c:pt>
                <c:pt idx="3">
                  <c:v>90.08</c:v>
                </c:pt>
                <c:pt idx="4">
                  <c:v>90.09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76288"/>
        <c:axId val="4247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76288"/>
        <c:axId val="42478208"/>
      </c:lineChart>
      <c:dateAx>
        <c:axId val="4247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78208"/>
        <c:crosses val="autoZero"/>
        <c:auto val="1"/>
        <c:lblOffset val="100"/>
        <c:baseTimeUnit val="years"/>
      </c:dateAx>
      <c:valAx>
        <c:axId val="4247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7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0960"/>
        <c:axId val="4252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0960"/>
        <c:axId val="42522880"/>
      </c:lineChart>
      <c:dateAx>
        <c:axId val="4252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522880"/>
        <c:crosses val="autoZero"/>
        <c:auto val="1"/>
        <c:lblOffset val="100"/>
        <c:baseTimeUnit val="years"/>
      </c:dateAx>
      <c:valAx>
        <c:axId val="4252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2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27040"/>
        <c:axId val="8392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27040"/>
        <c:axId val="83928960"/>
      </c:lineChart>
      <c:dateAx>
        <c:axId val="8392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28960"/>
        <c:crosses val="autoZero"/>
        <c:auto val="1"/>
        <c:lblOffset val="100"/>
        <c:baseTimeUnit val="years"/>
      </c:dateAx>
      <c:valAx>
        <c:axId val="8392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2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9680"/>
        <c:axId val="4270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9680"/>
        <c:axId val="42706432"/>
      </c:lineChart>
      <c:dateAx>
        <c:axId val="4267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06432"/>
        <c:crosses val="autoZero"/>
        <c:auto val="1"/>
        <c:lblOffset val="100"/>
        <c:baseTimeUnit val="years"/>
      </c:dateAx>
      <c:valAx>
        <c:axId val="4270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7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20256"/>
        <c:axId val="5865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20256"/>
        <c:axId val="58659968"/>
      </c:lineChart>
      <c:dateAx>
        <c:axId val="4272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659968"/>
        <c:crosses val="autoZero"/>
        <c:auto val="1"/>
        <c:lblOffset val="100"/>
        <c:baseTimeUnit val="years"/>
      </c:dateAx>
      <c:valAx>
        <c:axId val="5865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2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1202.1099999999999</c:v>
                </c:pt>
                <c:pt idx="1">
                  <c:v>1116.42</c:v>
                </c:pt>
                <c:pt idx="2">
                  <c:v>1095.46</c:v>
                </c:pt>
                <c:pt idx="3">
                  <c:v>1024.05</c:v>
                </c:pt>
                <c:pt idx="4">
                  <c:v>850.06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94272"/>
        <c:axId val="5870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1320.98</c:v>
                </c:pt>
                <c:pt idx="1">
                  <c:v>1334.01</c:v>
                </c:pt>
                <c:pt idx="2">
                  <c:v>1273.52</c:v>
                </c:pt>
                <c:pt idx="3">
                  <c:v>1209.95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94272"/>
        <c:axId val="58700544"/>
      </c:lineChart>
      <c:dateAx>
        <c:axId val="5869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700544"/>
        <c:crosses val="autoZero"/>
        <c:auto val="1"/>
        <c:lblOffset val="100"/>
        <c:baseTimeUnit val="years"/>
      </c:dateAx>
      <c:valAx>
        <c:axId val="5870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69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64.73</c:v>
                </c:pt>
                <c:pt idx="1">
                  <c:v>66.19</c:v>
                </c:pt>
                <c:pt idx="2">
                  <c:v>67.56</c:v>
                </c:pt>
                <c:pt idx="3">
                  <c:v>67.63</c:v>
                </c:pt>
                <c:pt idx="4">
                  <c:v>69.3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42432"/>
        <c:axId val="7545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67.14</c:v>
                </c:pt>
                <c:pt idx="2">
                  <c:v>67.849999999999994</c:v>
                </c:pt>
                <c:pt idx="3">
                  <c:v>69.48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42432"/>
        <c:axId val="75452800"/>
      </c:lineChart>
      <c:dateAx>
        <c:axId val="7544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452800"/>
        <c:crosses val="autoZero"/>
        <c:auto val="1"/>
        <c:lblOffset val="100"/>
        <c:baseTimeUnit val="years"/>
      </c:dateAx>
      <c:valAx>
        <c:axId val="7545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44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180.85</c:v>
                </c:pt>
                <c:pt idx="1">
                  <c:v>178.17</c:v>
                </c:pt>
                <c:pt idx="2">
                  <c:v>172.52</c:v>
                </c:pt>
                <c:pt idx="3">
                  <c:v>171.73</c:v>
                </c:pt>
                <c:pt idx="4">
                  <c:v>171.38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83008"/>
        <c:axId val="7548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222.94</c:v>
                </c:pt>
                <c:pt idx="1">
                  <c:v>224.83</c:v>
                </c:pt>
                <c:pt idx="2">
                  <c:v>224.94</c:v>
                </c:pt>
                <c:pt idx="3">
                  <c:v>220.67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83008"/>
        <c:axId val="75485184"/>
      </c:lineChart>
      <c:dateAx>
        <c:axId val="7548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485184"/>
        <c:crosses val="autoZero"/>
        <c:auto val="1"/>
        <c:lblOffset val="100"/>
        <c:baseTimeUnit val="years"/>
      </c:dateAx>
      <c:valAx>
        <c:axId val="7548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48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朝日町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10292</v>
      </c>
      <c r="AM8" s="64"/>
      <c r="AN8" s="64"/>
      <c r="AO8" s="64"/>
      <c r="AP8" s="64"/>
      <c r="AQ8" s="64"/>
      <c r="AR8" s="64"/>
      <c r="AS8" s="64"/>
      <c r="AT8" s="63">
        <f>データ!S6</f>
        <v>5.99</v>
      </c>
      <c r="AU8" s="63"/>
      <c r="AV8" s="63"/>
      <c r="AW8" s="63"/>
      <c r="AX8" s="63"/>
      <c r="AY8" s="63"/>
      <c r="AZ8" s="63"/>
      <c r="BA8" s="63"/>
      <c r="BB8" s="63">
        <f>データ!T6</f>
        <v>1718.2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99.06</v>
      </c>
      <c r="Q10" s="63"/>
      <c r="R10" s="63"/>
      <c r="S10" s="63"/>
      <c r="T10" s="63"/>
      <c r="U10" s="63"/>
      <c r="V10" s="63"/>
      <c r="W10" s="63">
        <f>データ!P6</f>
        <v>86.96</v>
      </c>
      <c r="X10" s="63"/>
      <c r="Y10" s="63"/>
      <c r="Z10" s="63"/>
      <c r="AA10" s="63"/>
      <c r="AB10" s="63"/>
      <c r="AC10" s="63"/>
      <c r="AD10" s="64">
        <f>データ!Q6</f>
        <v>1940</v>
      </c>
      <c r="AE10" s="64"/>
      <c r="AF10" s="64"/>
      <c r="AG10" s="64"/>
      <c r="AH10" s="64"/>
      <c r="AI10" s="64"/>
      <c r="AJ10" s="64"/>
      <c r="AK10" s="2"/>
      <c r="AL10" s="64">
        <f>データ!U6</f>
        <v>10270</v>
      </c>
      <c r="AM10" s="64"/>
      <c r="AN10" s="64"/>
      <c r="AO10" s="64"/>
      <c r="AP10" s="64"/>
      <c r="AQ10" s="64"/>
      <c r="AR10" s="64"/>
      <c r="AS10" s="64"/>
      <c r="AT10" s="63">
        <f>データ!V6</f>
        <v>2.78</v>
      </c>
      <c r="AU10" s="63"/>
      <c r="AV10" s="63"/>
      <c r="AW10" s="63"/>
      <c r="AX10" s="63"/>
      <c r="AY10" s="63"/>
      <c r="AZ10" s="63"/>
      <c r="BA10" s="63"/>
      <c r="BB10" s="63">
        <f>データ!W6</f>
        <v>3694.24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243434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三重県　朝日町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99.06</v>
      </c>
      <c r="P6" s="32">
        <f t="shared" si="3"/>
        <v>86.96</v>
      </c>
      <c r="Q6" s="32">
        <f t="shared" si="3"/>
        <v>1940</v>
      </c>
      <c r="R6" s="32">
        <f t="shared" si="3"/>
        <v>10292</v>
      </c>
      <c r="S6" s="32">
        <f t="shared" si="3"/>
        <v>5.99</v>
      </c>
      <c r="T6" s="32">
        <f t="shared" si="3"/>
        <v>1718.2</v>
      </c>
      <c r="U6" s="32">
        <f t="shared" si="3"/>
        <v>10270</v>
      </c>
      <c r="V6" s="32">
        <f t="shared" si="3"/>
        <v>2.78</v>
      </c>
      <c r="W6" s="32">
        <f t="shared" si="3"/>
        <v>3694.24</v>
      </c>
      <c r="X6" s="33">
        <f>IF(X7="",NA(),X7)</f>
        <v>88.2</v>
      </c>
      <c r="Y6" s="33">
        <f t="shared" ref="Y6:AG6" si="4">IF(Y7="",NA(),Y7)</f>
        <v>88.29</v>
      </c>
      <c r="Z6" s="33">
        <f t="shared" si="4"/>
        <v>89.62</v>
      </c>
      <c r="AA6" s="33">
        <f t="shared" si="4"/>
        <v>90.08</v>
      </c>
      <c r="AB6" s="33">
        <f t="shared" si="4"/>
        <v>90.09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1202.1099999999999</v>
      </c>
      <c r="BF6" s="33">
        <f t="shared" ref="BF6:BN6" si="7">IF(BF7="",NA(),BF7)</f>
        <v>1116.42</v>
      </c>
      <c r="BG6" s="33">
        <f t="shared" si="7"/>
        <v>1095.46</v>
      </c>
      <c r="BH6" s="33">
        <f t="shared" si="7"/>
        <v>1024.05</v>
      </c>
      <c r="BI6" s="33">
        <f t="shared" si="7"/>
        <v>850.06</v>
      </c>
      <c r="BJ6" s="33">
        <f t="shared" si="7"/>
        <v>1320.98</v>
      </c>
      <c r="BK6" s="33">
        <f t="shared" si="7"/>
        <v>1334.01</v>
      </c>
      <c r="BL6" s="33">
        <f t="shared" si="7"/>
        <v>1273.52</v>
      </c>
      <c r="BM6" s="33">
        <f t="shared" si="7"/>
        <v>1209.95</v>
      </c>
      <c r="BN6" s="33">
        <f t="shared" si="7"/>
        <v>1136.5</v>
      </c>
      <c r="BO6" s="32" t="str">
        <f>IF(BO7="","",IF(BO7="-","【-】","【"&amp;SUBSTITUTE(TEXT(BO7,"#,##0.00"),"-","△")&amp;"】"))</f>
        <v>【776.35】</v>
      </c>
      <c r="BP6" s="33">
        <f>IF(BP7="",NA(),BP7)</f>
        <v>64.73</v>
      </c>
      <c r="BQ6" s="33">
        <f t="shared" ref="BQ6:BY6" si="8">IF(BQ7="",NA(),BQ7)</f>
        <v>66.19</v>
      </c>
      <c r="BR6" s="33">
        <f t="shared" si="8"/>
        <v>67.56</v>
      </c>
      <c r="BS6" s="33">
        <f t="shared" si="8"/>
        <v>67.63</v>
      </c>
      <c r="BT6" s="33">
        <f t="shared" si="8"/>
        <v>69.3</v>
      </c>
      <c r="BU6" s="33">
        <f t="shared" si="8"/>
        <v>68.63</v>
      </c>
      <c r="BV6" s="33">
        <f t="shared" si="8"/>
        <v>67.14</v>
      </c>
      <c r="BW6" s="33">
        <f t="shared" si="8"/>
        <v>67.849999999999994</v>
      </c>
      <c r="BX6" s="33">
        <f t="shared" si="8"/>
        <v>69.48</v>
      </c>
      <c r="BY6" s="33">
        <f t="shared" si="8"/>
        <v>71.650000000000006</v>
      </c>
      <c r="BZ6" s="32" t="str">
        <f>IF(BZ7="","",IF(BZ7="-","【-】","【"&amp;SUBSTITUTE(TEXT(BZ7,"#,##0.00"),"-","△")&amp;"】"))</f>
        <v>【96.57】</v>
      </c>
      <c r="CA6" s="33">
        <f>IF(CA7="",NA(),CA7)</f>
        <v>180.85</v>
      </c>
      <c r="CB6" s="33">
        <f t="shared" ref="CB6:CJ6" si="9">IF(CB7="",NA(),CB7)</f>
        <v>178.17</v>
      </c>
      <c r="CC6" s="33">
        <f t="shared" si="9"/>
        <v>172.52</v>
      </c>
      <c r="CD6" s="33">
        <f t="shared" si="9"/>
        <v>171.73</v>
      </c>
      <c r="CE6" s="33">
        <f t="shared" si="9"/>
        <v>171.38</v>
      </c>
      <c r="CF6" s="33">
        <f t="shared" si="9"/>
        <v>222.94</v>
      </c>
      <c r="CG6" s="33">
        <f t="shared" si="9"/>
        <v>224.83</v>
      </c>
      <c r="CH6" s="33">
        <f t="shared" si="9"/>
        <v>224.94</v>
      </c>
      <c r="CI6" s="33">
        <f t="shared" si="9"/>
        <v>220.67</v>
      </c>
      <c r="CJ6" s="33">
        <f t="shared" si="9"/>
        <v>217.82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53.07</v>
      </c>
      <c r="CR6" s="33">
        <f t="shared" si="10"/>
        <v>53.79</v>
      </c>
      <c r="CS6" s="33">
        <f t="shared" si="10"/>
        <v>55.41</v>
      </c>
      <c r="CT6" s="33">
        <f t="shared" si="10"/>
        <v>55.81</v>
      </c>
      <c r="CU6" s="33">
        <f t="shared" si="10"/>
        <v>54.44</v>
      </c>
      <c r="CV6" s="32" t="str">
        <f>IF(CV7="","",IF(CV7="-","【-】","【"&amp;SUBSTITUTE(TEXT(CV7,"#,##0.00"),"-","△")&amp;"】"))</f>
        <v>【60.35】</v>
      </c>
      <c r="CW6" s="33">
        <f>IF(CW7="",NA(),CW7)</f>
        <v>95.47</v>
      </c>
      <c r="CX6" s="33">
        <f t="shared" ref="CX6:DF6" si="11">IF(CX7="",NA(),CX7)</f>
        <v>96.38</v>
      </c>
      <c r="CY6" s="33">
        <f t="shared" si="11"/>
        <v>96.65</v>
      </c>
      <c r="CZ6" s="33">
        <f t="shared" si="11"/>
        <v>96.49</v>
      </c>
      <c r="DA6" s="33">
        <f t="shared" si="11"/>
        <v>96.81</v>
      </c>
      <c r="DB6" s="33">
        <f t="shared" si="11"/>
        <v>83.69</v>
      </c>
      <c r="DC6" s="33">
        <f t="shared" si="11"/>
        <v>83.76</v>
      </c>
      <c r="DD6" s="33">
        <f t="shared" si="11"/>
        <v>84.12</v>
      </c>
      <c r="DE6" s="33">
        <f t="shared" si="11"/>
        <v>84.41</v>
      </c>
      <c r="DF6" s="33">
        <f t="shared" si="11"/>
        <v>84.2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0.01</v>
      </c>
      <c r="EK6" s="33">
        <f t="shared" si="14"/>
        <v>0.1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243434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99.06</v>
      </c>
      <c r="P7" s="36">
        <v>86.96</v>
      </c>
      <c r="Q7" s="36">
        <v>1940</v>
      </c>
      <c r="R7" s="36">
        <v>10292</v>
      </c>
      <c r="S7" s="36">
        <v>5.99</v>
      </c>
      <c r="T7" s="36">
        <v>1718.2</v>
      </c>
      <c r="U7" s="36">
        <v>10270</v>
      </c>
      <c r="V7" s="36">
        <v>2.78</v>
      </c>
      <c r="W7" s="36">
        <v>3694.24</v>
      </c>
      <c r="X7" s="36">
        <v>88.2</v>
      </c>
      <c r="Y7" s="36">
        <v>88.29</v>
      </c>
      <c r="Z7" s="36">
        <v>89.62</v>
      </c>
      <c r="AA7" s="36">
        <v>90.08</v>
      </c>
      <c r="AB7" s="36">
        <v>90.09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1202.1099999999999</v>
      </c>
      <c r="BF7" s="36">
        <v>1116.42</v>
      </c>
      <c r="BG7" s="36">
        <v>1095.46</v>
      </c>
      <c r="BH7" s="36">
        <v>1024.05</v>
      </c>
      <c r="BI7" s="36">
        <v>850.06</v>
      </c>
      <c r="BJ7" s="36">
        <v>1320.98</v>
      </c>
      <c r="BK7" s="36">
        <v>1334.01</v>
      </c>
      <c r="BL7" s="36">
        <v>1273.52</v>
      </c>
      <c r="BM7" s="36">
        <v>1209.95</v>
      </c>
      <c r="BN7" s="36">
        <v>1136.5</v>
      </c>
      <c r="BO7" s="36">
        <v>776.35</v>
      </c>
      <c r="BP7" s="36">
        <v>64.73</v>
      </c>
      <c r="BQ7" s="36">
        <v>66.19</v>
      </c>
      <c r="BR7" s="36">
        <v>67.56</v>
      </c>
      <c r="BS7" s="36">
        <v>67.63</v>
      </c>
      <c r="BT7" s="36">
        <v>69.3</v>
      </c>
      <c r="BU7" s="36">
        <v>68.63</v>
      </c>
      <c r="BV7" s="36">
        <v>67.14</v>
      </c>
      <c r="BW7" s="36">
        <v>67.849999999999994</v>
      </c>
      <c r="BX7" s="36">
        <v>69.48</v>
      </c>
      <c r="BY7" s="36">
        <v>71.650000000000006</v>
      </c>
      <c r="BZ7" s="36">
        <v>96.57</v>
      </c>
      <c r="CA7" s="36">
        <v>180.85</v>
      </c>
      <c r="CB7" s="36">
        <v>178.17</v>
      </c>
      <c r="CC7" s="36">
        <v>172.52</v>
      </c>
      <c r="CD7" s="36">
        <v>171.73</v>
      </c>
      <c r="CE7" s="36">
        <v>171.38</v>
      </c>
      <c r="CF7" s="36">
        <v>222.94</v>
      </c>
      <c r="CG7" s="36">
        <v>224.83</v>
      </c>
      <c r="CH7" s="36">
        <v>224.94</v>
      </c>
      <c r="CI7" s="36">
        <v>220.67</v>
      </c>
      <c r="CJ7" s="36">
        <v>217.82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53.07</v>
      </c>
      <c r="CR7" s="36">
        <v>53.79</v>
      </c>
      <c r="CS7" s="36">
        <v>55.41</v>
      </c>
      <c r="CT7" s="36">
        <v>55.81</v>
      </c>
      <c r="CU7" s="36">
        <v>54.44</v>
      </c>
      <c r="CV7" s="36">
        <v>60.35</v>
      </c>
      <c r="CW7" s="36">
        <v>95.47</v>
      </c>
      <c r="CX7" s="36">
        <v>96.38</v>
      </c>
      <c r="CY7" s="36">
        <v>96.65</v>
      </c>
      <c r="CZ7" s="36">
        <v>96.49</v>
      </c>
      <c r="DA7" s="36">
        <v>96.81</v>
      </c>
      <c r="DB7" s="36">
        <v>83.69</v>
      </c>
      <c r="DC7" s="36">
        <v>83.76</v>
      </c>
      <c r="DD7" s="36">
        <v>84.12</v>
      </c>
      <c r="DE7" s="36">
        <v>84.41</v>
      </c>
      <c r="DF7" s="36">
        <v>84.2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0.01</v>
      </c>
      <c r="EK7" s="36">
        <v>0.1</v>
      </c>
      <c r="EL7" s="36">
        <v>7.0000000000000007E-2</v>
      </c>
      <c r="EM7" s="36">
        <v>0.04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朝日町役場</cp:lastModifiedBy>
  <dcterms:created xsi:type="dcterms:W3CDTF">2016-02-03T08:53:56Z</dcterms:created>
  <dcterms:modified xsi:type="dcterms:W3CDTF">2016-02-13T06:43:20Z</dcterms:modified>
  <cp:category/>
</cp:coreProperties>
</file>