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610" windowHeight="97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<sst xmlns="http://schemas.openxmlformats.org/spreadsheetml/2006/main" count="226" uniqueCount="111">
  <si>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</si>
  <si>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</si>
  <si>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</si>
  <si>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</si>
  <si>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</si>
  <si>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</si>
  <si>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</si>
  <si>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</si>
  <si>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</si>
  <si>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</si>
  <si>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</si>
  <si>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</si>
  <si>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</si>
  <si>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</si>
  <si>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</si>
  <si>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</si>
  <si>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</si>
  <si>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</si>
  <si>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</si>
  <si>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</si>
  <si>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</si>
  <si>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</si>
  <si>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</si>
  <si>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</si>
  <si>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</si>
  <si>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</si>
  <si>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</si>
  <si>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</si>
  <si>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</si>
  <si>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</si>
  <si>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</si>
  <si>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</si>
  <si>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</si>
  <si>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</si>
  <si>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</si>
  <si>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</si>
  <si>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</si>
  <si>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</si>
  <si>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</si>
  <si>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</si>
  <si>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</si>
  <si>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</si>
  <si>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</si>
  <si>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</si>
  <si>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</si>
  <si>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</si>
  <si>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</si>
  <si>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</si>
  <si>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</si>
  <si>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</si>
  <si>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</si>
  <si>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</si>
  <si>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</si>
  <si>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</si>
  <si>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</si>
  <si>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</si>
  <si>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</si>
  <si>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</si>
  <si>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</si>
  <si>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</si>
  <si>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</si>
  <si>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</si>
  <si>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</si>
  <si>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</si>
  <si>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</si>
  <si>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</si>
  <si>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</si>
  <si>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</si>
  <si>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</si>
  <si>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</si>
  <si>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</si>
  <si>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</si>
  <si>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</si>
  <si>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</si>
  <si>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</si>
  <si>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</si>
  <si>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</si>
  <si>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</si>
  <si>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</si>
  <si>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</si>
  <si>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</si>
  <si>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</si>
  <si>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</si>
  <si>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</si>
  <si>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</si>
  <si>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</si>
  <si>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</si>
  <si>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</si>
  <si>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</si>
  <si>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</si>
  <si>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</si>
  <si>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</si>
  <si>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</si>
  <si>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</si>
  <si>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</si>
  <si>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</si>
  <si>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東員町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</si>
  <si>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</si>
  <si>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</si>
  <si>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</si>
  <si>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</si>
  <si>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</si>
  <si>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</si>
  <si>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</si>
  <si>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</si>
  <si>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</si>
  <si>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</si>
  <si>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</si>
  <si>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水洗化率はほぼ100%である。
　収益的収支比率が100%未満であるのは、資本費(元金支払)が大きく占めているため。
　経費回収率が平均よりも低く100%未満であるのは、使用料収入以外の一般会計繰入金(税金)に頼っていることとなり、適正な使用料収入の確認及び汚水処理費の削減が必要である。</t>
    <rPh sb="1" eb="4">
      <t>スイセンカ</t>
    </rPh>
    <rPh sb="4" eb="5">
      <t>リツ</t>
    </rPh>
    <rPh sb="18" eb="21">
      <t>シュウエキテキ</t>
    </rPh>
    <rPh sb="21" eb="23">
      <t>シュウシ</t>
    </rPh>
    <rPh sb="23" eb="25">
      <t>ヒリツ</t>
    </rPh>
    <rPh sb="30" eb="32">
      <t>ミマン</t>
    </rPh>
    <rPh sb="38" eb="40">
      <t>シホン</t>
    </rPh>
    <rPh sb="40" eb="41">
      <t>ヒ</t>
    </rPh>
    <rPh sb="42" eb="44">
      <t>ガンキン</t>
    </rPh>
    <rPh sb="44" eb="46">
      <t>シハライ</t>
    </rPh>
    <rPh sb="48" eb="49">
      <t>オオ</t>
    </rPh>
    <rPh sb="51" eb="52">
      <t>シ</t>
    </rPh>
    <rPh sb="61" eb="63">
      <t>ケイヒ</t>
    </rPh>
    <rPh sb="63" eb="65">
      <t>カイシュウ</t>
    </rPh>
    <rPh sb="65" eb="66">
      <t>リツ</t>
    </rPh>
    <rPh sb="67" eb="69">
      <t>ヘイキン</t>
    </rPh>
    <rPh sb="72" eb="73">
      <t>ヒク</t>
    </rPh>
    <rPh sb="78" eb="80">
      <t>ミマン</t>
    </rPh>
    <rPh sb="86" eb="89">
      <t>シヨウリョウ</t>
    </rPh>
    <rPh sb="89" eb="91">
      <t>シュウニュウ</t>
    </rPh>
    <rPh sb="91" eb="93">
      <t>イガイ</t>
    </rPh>
    <rPh sb="94" eb="96">
      <t>イッパン</t>
    </rPh>
    <rPh sb="96" eb="98">
      <t>カイケイ</t>
    </rPh>
    <rPh sb="98" eb="100">
      <t>クリイレ</t>
    </rPh>
    <rPh sb="100" eb="101">
      <t>キン</t>
    </rPh>
    <rPh sb="102" eb="104">
      <t>ゼイキン</t>
    </rPh>
    <rPh sb="106" eb="107">
      <t>タヨ</t>
    </rPh>
    <rPh sb="117" eb="119">
      <t>テキセイ</t>
    </rPh>
    <rPh sb="120" eb="123">
      <t>シヨウリョウ</t>
    </rPh>
    <rPh sb="123" eb="125">
      <t>シュウニュウ</t>
    </rPh>
    <rPh sb="126" eb="128">
      <t>カクニン</t>
    </rPh>
    <rPh sb="128" eb="129">
      <t>オヨ</t>
    </rPh>
    <rPh sb="130" eb="132">
      <t>オスイ</t>
    </rPh>
    <rPh sb="132" eb="134">
      <t>ショリ</t>
    </rPh>
    <rPh sb="134" eb="135">
      <t>ヒ</t>
    </rPh>
    <rPh sb="136" eb="138">
      <t>サクゲン</t>
    </rPh>
    <rPh sb="139" eb="141">
      <t>ヒツヨウ</t>
    </rPh>
    <phoneticPr fontId="4"/>
  </si>
  <si>
    <t>　町内における下水道整備については、ほぼ完了となっている。状況においては、今後人口減少が予想される中、施設更新等新たな投資が求められ、維持管理の財源確保が重要な課題である。</t>
    <rPh sb="1" eb="3">
      <t>チョウナイ</t>
    </rPh>
    <rPh sb="7" eb="10">
      <t>ゲスイドウ</t>
    </rPh>
    <rPh sb="10" eb="12">
      <t>セイビ</t>
    </rPh>
    <rPh sb="20" eb="22">
      <t>カンリョウ</t>
    </rPh>
    <rPh sb="29" eb="31">
      <t>ジョウキョウ</t>
    </rPh>
    <rPh sb="37" eb="39">
      <t>コンゴ</t>
    </rPh>
    <rPh sb="39" eb="41">
      <t>ジンコウ</t>
    </rPh>
    <rPh sb="41" eb="43">
      <t>ゲンショウ</t>
    </rPh>
    <rPh sb="44" eb="46">
      <t>ヨソウ</t>
    </rPh>
    <rPh sb="49" eb="50">
      <t>ナカ</t>
    </rPh>
    <rPh sb="51" eb="53">
      <t>シセツ</t>
    </rPh>
    <rPh sb="53" eb="56">
      <t>コウシントウ</t>
    </rPh>
    <rPh sb="56" eb="57">
      <t>アラ</t>
    </rPh>
    <rPh sb="59" eb="61">
      <t>トウシ</t>
    </rPh>
    <rPh sb="62" eb="63">
      <t>モト</t>
    </rPh>
    <rPh sb="67" eb="69">
      <t>イジ</t>
    </rPh>
    <rPh sb="69" eb="71">
      <t>カンリ</t>
    </rPh>
    <rPh sb="72" eb="74">
      <t>ザイゲン</t>
    </rPh>
    <rPh sb="74" eb="76">
      <t>カクホ</t>
    </rPh>
    <rPh sb="77" eb="79">
      <t>ジュウヨウ</t>
    </rPh>
    <rPh sb="80" eb="82">
      <t>カダイ</t>
    </rPh>
    <phoneticPr fontId="4"/>
  </si>
  <si>
    <t>　当町の下水道については、平成6年に供用開始後順次整備を進め現状ではほぼ整備完了となっている。管渠老朽化率に数値は無いものの、既存施設の有効利用を考え、長寿命化対策を早期に推進する必要がある。</t>
    <rPh sb="1" eb="3">
      <t>トウマチ</t>
    </rPh>
    <rPh sb="4" eb="7">
      <t>ゲスイドウ</t>
    </rPh>
    <rPh sb="13" eb="15">
      <t>ヘイセイ</t>
    </rPh>
    <rPh sb="16" eb="17">
      <t>ネン</t>
    </rPh>
    <rPh sb="18" eb="20">
      <t>キョウヨウ</t>
    </rPh>
    <rPh sb="20" eb="23">
      <t>カイシゴ</t>
    </rPh>
    <rPh sb="23" eb="25">
      <t>ジュンジ</t>
    </rPh>
    <rPh sb="25" eb="27">
      <t>セイビ</t>
    </rPh>
    <rPh sb="28" eb="29">
      <t>スス</t>
    </rPh>
    <rPh sb="30" eb="32">
      <t>ゲンジョウ</t>
    </rPh>
    <rPh sb="36" eb="38">
      <t>セイビ</t>
    </rPh>
    <rPh sb="38" eb="40">
      <t>カンリョウ</t>
    </rPh>
    <rPh sb="47" eb="48">
      <t>カン</t>
    </rPh>
    <rPh sb="48" eb="49">
      <t>キョ</t>
    </rPh>
    <rPh sb="49" eb="52">
      <t>ロウキュウカ</t>
    </rPh>
    <rPh sb="52" eb="53">
      <t>リツ</t>
    </rPh>
    <rPh sb="54" eb="56">
      <t>スウチ</t>
    </rPh>
    <rPh sb="57" eb="58">
      <t>ナ</t>
    </rPh>
    <rPh sb="63" eb="65">
      <t>キゾン</t>
    </rPh>
    <rPh sb="65" eb="67">
      <t>シセツ</t>
    </rPh>
    <rPh sb="68" eb="70">
      <t>ユウコウ</t>
    </rPh>
    <rPh sb="70" eb="72">
      <t>リヨウ</t>
    </rPh>
    <rPh sb="73" eb="74">
      <t>カンガ</t>
    </rPh>
    <rPh sb="76" eb="77">
      <t>チョウ</t>
    </rPh>
    <rPh sb="77" eb="80">
      <t>ジュミョウカ</t>
    </rPh>
    <rPh sb="80" eb="82">
      <t>タイサク</t>
    </rPh>
    <rPh sb="83" eb="85">
      <t>ソウキ</t>
    </rPh>
    <rPh sb="86" eb="88">
      <t>スイシン</t>
    </rPh>
    <rPh sb="90" eb="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</si>
</sst>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1.32</c:v>
                </c:pt>
                <c:pt idx="1">
                  <c:v>0</c:v>
                </c:pt>
                <c:pt idx="2">
                  <c:v>0</c:v>
                </c:pt>
                <c:pt idx="3">
                  <c:v>0</c:v>
                </c:pt>
                <c:pt idx="4">
                  <c:v>0</c:v>
                </c:pt>
              </c:numCache>
            </c:numRef>
          </c:val>
        </c:ser>
        <c:dLbls>
          <c:showLegendKey val="0"/>
          <c:showVal val="0"/>
          <c:showCatName val="0"/>
          <c:showSerName val="0"/>
          <c:showPercent val="0"/>
          <c:showBubbleSize val="0"/>
        </c:dLbls>
        <c:gapWidth val="150"/>
        <c:axId val="76077312"/>
        <c:axId val="7608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76077312"/>
        <c:axId val="76083584"/>
      </c:lineChart>
      <c:dateAx>
        <c:axId val="76077312"/>
        <c:scaling>
          <c:orientation val="minMax"/>
        </c:scaling>
        <c:delete val="1"/>
        <c:axPos val="b"/>
        <c:numFmt formatCode="ge" sourceLinked="1"/>
        <c:majorTickMark val="none"/>
        <c:minorTickMark val="none"/>
        <c:tickLblPos val="none"/>
        <c:crossAx val="76083584"/>
        <c:crosses val="autoZero"/>
        <c:auto val="1"/>
        <c:lblOffset val="100"/>
        <c:baseTimeUnit val="years"/>
      </c:dateAx>
      <c:valAx>
        <c:axId val="760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43968"/>
        <c:axId val="865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86243968"/>
        <c:axId val="86586112"/>
      </c:lineChart>
      <c:dateAx>
        <c:axId val="86243968"/>
        <c:scaling>
          <c:orientation val="minMax"/>
        </c:scaling>
        <c:delete val="1"/>
        <c:axPos val="b"/>
        <c:numFmt formatCode="ge" sourceLinked="1"/>
        <c:majorTickMark val="none"/>
        <c:minorTickMark val="none"/>
        <c:tickLblPos val="none"/>
        <c:crossAx val="86586112"/>
        <c:crosses val="autoZero"/>
        <c:auto val="1"/>
        <c:lblOffset val="100"/>
        <c:baseTimeUnit val="years"/>
      </c:dateAx>
      <c:valAx>
        <c:axId val="865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98.06</c:v>
                </c:pt>
                <c:pt idx="1">
                  <c:v>99.08</c:v>
                </c:pt>
                <c:pt idx="2">
                  <c:v>99.24</c:v>
                </c:pt>
                <c:pt idx="3">
                  <c:v>99.42</c:v>
                </c:pt>
                <c:pt idx="4">
                  <c:v>99.36</c:v>
                </c:pt>
              </c:numCache>
            </c:numRef>
          </c:val>
        </c:ser>
        <c:dLbls>
          <c:showLegendKey val="0"/>
          <c:showVal val="0"/>
          <c:showCatName val="0"/>
          <c:showSerName val="0"/>
          <c:showPercent val="0"/>
          <c:showBubbleSize val="0"/>
        </c:dLbls>
        <c:gapWidth val="150"/>
        <c:axId val="86628608"/>
        <c:axId val="866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86628608"/>
        <c:axId val="86630784"/>
      </c:lineChart>
      <c:dateAx>
        <c:axId val="86628608"/>
        <c:scaling>
          <c:orientation val="minMax"/>
        </c:scaling>
        <c:delete val="1"/>
        <c:axPos val="b"/>
        <c:numFmt formatCode="ge" sourceLinked="1"/>
        <c:majorTickMark val="none"/>
        <c:minorTickMark val="none"/>
        <c:tickLblPos val="none"/>
        <c:crossAx val="86630784"/>
        <c:crosses val="autoZero"/>
        <c:auto val="1"/>
        <c:lblOffset val="100"/>
        <c:baseTimeUnit val="years"/>
      </c:dateAx>
      <c:valAx>
        <c:axId val="866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65.709999999999994</c:v>
                </c:pt>
                <c:pt idx="1">
                  <c:v>67.09</c:v>
                </c:pt>
                <c:pt idx="2">
                  <c:v>70.540000000000006</c:v>
                </c:pt>
                <c:pt idx="3">
                  <c:v>67.12</c:v>
                </c:pt>
                <c:pt idx="4">
                  <c:v>69.84</c:v>
                </c:pt>
              </c:numCache>
            </c:numRef>
          </c:val>
        </c:ser>
        <c:dLbls>
          <c:showLegendKey val="0"/>
          <c:showVal val="0"/>
          <c:showCatName val="0"/>
          <c:showSerName val="0"/>
          <c:showPercent val="0"/>
          <c:showBubbleSize val="0"/>
        </c:dLbls>
        <c:gapWidth val="150"/>
        <c:axId val="76519296"/>
        <c:axId val="765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19296"/>
        <c:axId val="76529664"/>
      </c:lineChart>
      <c:dateAx>
        <c:axId val="76519296"/>
        <c:scaling>
          <c:orientation val="minMax"/>
        </c:scaling>
        <c:delete val="1"/>
        <c:axPos val="b"/>
        <c:numFmt formatCode="ge" sourceLinked="1"/>
        <c:majorTickMark val="none"/>
        <c:minorTickMark val="none"/>
        <c:tickLblPos val="none"/>
        <c:crossAx val="76529664"/>
        <c:crosses val="autoZero"/>
        <c:auto val="1"/>
        <c:lblOffset val="100"/>
        <c:baseTimeUnit val="years"/>
      </c:dateAx>
      <c:valAx>
        <c:axId val="765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91136"/>
        <c:axId val="848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91136"/>
        <c:axId val="84893056"/>
      </c:lineChart>
      <c:dateAx>
        <c:axId val="84891136"/>
        <c:scaling>
          <c:orientation val="minMax"/>
        </c:scaling>
        <c:delete val="1"/>
        <c:axPos val="b"/>
        <c:numFmt formatCode="ge" sourceLinked="1"/>
        <c:majorTickMark val="none"/>
        <c:minorTickMark val="none"/>
        <c:tickLblPos val="none"/>
        <c:crossAx val="84893056"/>
        <c:crosses val="autoZero"/>
        <c:auto val="1"/>
        <c:lblOffset val="100"/>
        <c:baseTimeUnit val="years"/>
      </c:dateAx>
      <c:valAx>
        <c:axId val="848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27616"/>
        <c:axId val="849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27616"/>
        <c:axId val="84929536"/>
      </c:lineChart>
      <c:dateAx>
        <c:axId val="84927616"/>
        <c:scaling>
          <c:orientation val="minMax"/>
        </c:scaling>
        <c:delete val="1"/>
        <c:axPos val="b"/>
        <c:numFmt formatCode="ge" sourceLinked="1"/>
        <c:majorTickMark val="none"/>
        <c:minorTickMark val="none"/>
        <c:tickLblPos val="none"/>
        <c:crossAx val="84929536"/>
        <c:crosses val="autoZero"/>
        <c:auto val="1"/>
        <c:lblOffset val="100"/>
        <c:baseTimeUnit val="years"/>
      </c:dateAx>
      <c:valAx>
        <c:axId val="849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88320"/>
        <c:axId val="86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88320"/>
        <c:axId val="86090496"/>
      </c:lineChart>
      <c:dateAx>
        <c:axId val="86088320"/>
        <c:scaling>
          <c:orientation val="minMax"/>
        </c:scaling>
        <c:delete val="1"/>
        <c:axPos val="b"/>
        <c:numFmt formatCode="ge" sourceLinked="1"/>
        <c:majorTickMark val="none"/>
        <c:minorTickMark val="none"/>
        <c:tickLblPos val="none"/>
        <c:crossAx val="86090496"/>
        <c:crosses val="autoZero"/>
        <c:auto val="1"/>
        <c:lblOffset val="100"/>
        <c:baseTimeUnit val="years"/>
      </c:dateAx>
      <c:valAx>
        <c:axId val="86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16992"/>
        <c:axId val="861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16992"/>
        <c:axId val="86131456"/>
      </c:lineChart>
      <c:dateAx>
        <c:axId val="86116992"/>
        <c:scaling>
          <c:orientation val="minMax"/>
        </c:scaling>
        <c:delete val="1"/>
        <c:axPos val="b"/>
        <c:numFmt formatCode="ge" sourceLinked="1"/>
        <c:majorTickMark val="none"/>
        <c:minorTickMark val="none"/>
        <c:tickLblPos val="none"/>
        <c:crossAx val="86131456"/>
        <c:crosses val="autoZero"/>
        <c:auto val="1"/>
        <c:lblOffset val="100"/>
        <c:baseTimeUnit val="years"/>
      </c:dateAx>
      <c:valAx>
        <c:axId val="861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931.91</c:v>
                </c:pt>
                <c:pt idx="1">
                  <c:v>852.57</c:v>
                </c:pt>
                <c:pt idx="2">
                  <c:v>720.69</c:v>
                </c:pt>
                <c:pt idx="3">
                  <c:v>764.22</c:v>
                </c:pt>
                <c:pt idx="4">
                  <c:v>696.54</c:v>
                </c:pt>
              </c:numCache>
            </c:numRef>
          </c:val>
        </c:ser>
        <c:dLbls>
          <c:showLegendKey val="0"/>
          <c:showVal val="0"/>
          <c:showCatName val="0"/>
          <c:showSerName val="0"/>
          <c:showPercent val="0"/>
          <c:showBubbleSize val="0"/>
        </c:dLbls>
        <c:gapWidth val="150"/>
        <c:axId val="86151936"/>
        <c:axId val="861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86151936"/>
        <c:axId val="86153856"/>
      </c:lineChart>
      <c:dateAx>
        <c:axId val="86151936"/>
        <c:scaling>
          <c:orientation val="minMax"/>
        </c:scaling>
        <c:delete val="1"/>
        <c:axPos val="b"/>
        <c:numFmt formatCode="ge" sourceLinked="1"/>
        <c:majorTickMark val="none"/>
        <c:minorTickMark val="none"/>
        <c:tickLblPos val="none"/>
        <c:crossAx val="86153856"/>
        <c:crosses val="autoZero"/>
        <c:auto val="1"/>
        <c:lblOffset val="100"/>
        <c:baseTimeUnit val="years"/>
      </c:dateAx>
      <c:valAx>
        <c:axId val="861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64.59</c:v>
                </c:pt>
                <c:pt idx="1">
                  <c:v>64.83</c:v>
                </c:pt>
                <c:pt idx="2">
                  <c:v>65.48</c:v>
                </c:pt>
                <c:pt idx="3">
                  <c:v>64.91</c:v>
                </c:pt>
                <c:pt idx="4">
                  <c:v>66.510000000000005</c:v>
                </c:pt>
              </c:numCache>
            </c:numRef>
          </c:val>
        </c:ser>
        <c:dLbls>
          <c:showLegendKey val="0"/>
          <c:showVal val="0"/>
          <c:showCatName val="0"/>
          <c:showSerName val="0"/>
          <c:showPercent val="0"/>
          <c:showBubbleSize val="0"/>
        </c:dLbls>
        <c:gapWidth val="150"/>
        <c:axId val="86200320"/>
        <c:axId val="862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86200320"/>
        <c:axId val="86202240"/>
      </c:lineChart>
      <c:dateAx>
        <c:axId val="86200320"/>
        <c:scaling>
          <c:orientation val="minMax"/>
        </c:scaling>
        <c:delete val="1"/>
        <c:axPos val="b"/>
        <c:numFmt formatCode="ge" sourceLinked="1"/>
        <c:majorTickMark val="none"/>
        <c:minorTickMark val="none"/>
        <c:tickLblPos val="none"/>
        <c:crossAx val="86202240"/>
        <c:crosses val="autoZero"/>
        <c:auto val="1"/>
        <c:lblOffset val="100"/>
        <c:baseTimeUnit val="years"/>
      </c:dateAx>
      <c:valAx>
        <c:axId val="862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159.71</c:v>
                </c:pt>
                <c:pt idx="1">
                  <c:v>161.05000000000001</c:v>
                </c:pt>
                <c:pt idx="2">
                  <c:v>161.04</c:v>
                </c:pt>
                <c:pt idx="3">
                  <c:v>162.47999999999999</c:v>
                </c:pt>
                <c:pt idx="4">
                  <c:v>161.82</c:v>
                </c:pt>
              </c:numCache>
            </c:numRef>
          </c:val>
        </c:ser>
        <c:dLbls>
          <c:showLegendKey val="0"/>
          <c:showVal val="0"/>
          <c:showCatName val="0"/>
          <c:showSerName val="0"/>
          <c:showPercent val="0"/>
          <c:showBubbleSize val="0"/>
        </c:dLbls>
        <c:gapWidth val="150"/>
        <c:axId val="86227968"/>
        <c:axId val="862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86227968"/>
        <c:axId val="86230144"/>
      </c:lineChart>
      <c:dateAx>
        <c:axId val="86227968"/>
        <c:scaling>
          <c:orientation val="minMax"/>
        </c:scaling>
        <c:delete val="1"/>
        <c:axPos val="b"/>
        <c:numFmt formatCode="ge" sourceLinked="1"/>
        <c:majorTickMark val="none"/>
        <c:minorTickMark val="none"/>
        <c:tickLblPos val="none"/>
        <c:crossAx val="86230144"/>
        <c:crosses val="autoZero"/>
        <c:auto val="1"/>
        <c:lblOffset val="100"/>
        <c:baseTimeUnit val="years"/>
      </c:dateAx>
      <c:valAx>
        <c:axId val="862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東員町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25660</v>
      </c>
      <c r="AM8" s="64"/>
      <c r="AN8" s="64"/>
      <c r="AO8" s="64"/>
      <c r="AP8" s="64"/>
      <c r="AQ8" s="64"/>
      <c r="AR8" s="64"/>
      <c r="AS8" s="64"/>
      <c r="AT8" s="63">
        <f>データ!S6</f>
        <v>22.68</v>
      </c>
      <c r="AU8" s="63"/>
      <c r="AV8" s="63"/>
      <c r="AW8" s="63"/>
      <c r="AX8" s="63"/>
      <c r="AY8" s="63"/>
      <c r="AZ8" s="63"/>
      <c r="BA8" s="63"/>
      <c r="BB8" s="63">
        <f>データ!T6</f>
        <v>1131.3900000000001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67.98</v>
      </c>
      <c r="Q10" s="63"/>
      <c r="R10" s="63"/>
      <c r="S10" s="63"/>
      <c r="T10" s="63"/>
      <c r="U10" s="63"/>
      <c r="V10" s="63"/>
      <c r="W10" s="63">
        <f>データ!P6</f>
        <v>88.31</v>
      </c>
      <c r="X10" s="63"/>
      <c r="Y10" s="63"/>
      <c r="Z10" s="63"/>
      <c r="AA10" s="63"/>
      <c r="AB10" s="63"/>
      <c r="AC10" s="63"/>
      <c r="AD10" s="64">
        <f>データ!Q6</f>
        <v>1728</v>
      </c>
      <c r="AE10" s="64"/>
      <c r="AF10" s="64"/>
      <c r="AG10" s="64"/>
      <c r="AH10" s="64"/>
      <c r="AI10" s="64"/>
      <c r="AJ10" s="64"/>
      <c r="AK10" s="2"/>
      <c r="AL10" s="64">
        <f>データ!U6</f>
        <v>17386</v>
      </c>
      <c r="AM10" s="64"/>
      <c r="AN10" s="64"/>
      <c r="AO10" s="64"/>
      <c r="AP10" s="64"/>
      <c r="AQ10" s="64"/>
      <c r="AR10" s="64"/>
      <c r="AS10" s="64"/>
      <c r="AT10" s="63">
        <f>データ!V6</f>
        <v>5.53</v>
      </c>
      <c r="AU10" s="63"/>
      <c r="AV10" s="63"/>
      <c r="AW10" s="63"/>
      <c r="AX10" s="63"/>
      <c r="AY10" s="63"/>
      <c r="AZ10" s="63"/>
      <c r="BA10" s="63"/>
      <c r="BB10" s="63">
        <f>データ!W6</f>
        <v>3143.94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243248</v>
      </c>
      <c r="D6" s="31">
        <f t="shared" si="3"/>
        <v>47</v>
      </c>
      <c r="E6" s="31">
        <f t="shared" si="3"/>
        <v>17</v>
      </c>
      <c r="F6" s="31">
        <f t="shared" si="3"/>
        <v>1</v>
      </c>
      <c r="G6" s="31">
        <f t="shared" si="3"/>
        <v>0</v>
      </c>
      <c r="H6" s="31" t="str">
        <f t="shared" si="3"/>
        <v>三重県　東員町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67.98</v>
      </c>
      <c r="P6" s="32">
        <f t="shared" si="3"/>
        <v>88.31</v>
      </c>
      <c r="Q6" s="32">
        <f t="shared" si="3"/>
        <v>1728</v>
      </c>
      <c r="R6" s="32">
        <f t="shared" si="3"/>
        <v>25660</v>
      </c>
      <c r="S6" s="32">
        <f t="shared" si="3"/>
        <v>22.68</v>
      </c>
      <c r="T6" s="32">
        <f t="shared" si="3"/>
        <v>1131.3900000000001</v>
      </c>
      <c r="U6" s="32">
        <f t="shared" si="3"/>
        <v>17386</v>
      </c>
      <c r="V6" s="32">
        <f t="shared" si="3"/>
        <v>5.53</v>
      </c>
      <c r="W6" s="32">
        <f t="shared" si="3"/>
        <v>3143.94</v>
      </c>
      <c r="X6" s="33">
        <f>IF(X7="",NA(),X7)</f>
        <v>65.709999999999994</v>
      </c>
      <c r="Y6" s="33">
        <f t="shared" ref="Y6:AG6" si="4">IF(Y7="",NA(),Y7)</f>
        <v>67.09</v>
      </c>
      <c r="Z6" s="33">
        <f t="shared" si="4"/>
        <v>70.540000000000006</v>
      </c>
      <c r="AA6" s="33">
        <f t="shared" si="4"/>
        <v>67.12</v>
      </c>
      <c r="AB6" s="33">
        <f t="shared" si="4"/>
        <v>69.84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931.91</v>
      </c>
      <c r="BF6" s="33">
        <f t="shared" ref="BF6:BN6" si="7">IF(BF7="",NA(),BF7)</f>
        <v>852.57</v>
      </c>
      <c r="BG6" s="33">
        <f t="shared" si="7"/>
        <v>720.69</v>
      </c>
      <c r="BH6" s="33">
        <f t="shared" si="7"/>
        <v>764.22</v>
      </c>
      <c r="BI6" s="33">
        <f t="shared" si="7"/>
        <v>696.54</v>
      </c>
      <c r="BJ6" s="33">
        <f t="shared" si="7"/>
        <v>1320.98</v>
      </c>
      <c r="BK6" s="33">
        <f t="shared" si="7"/>
        <v>1334.01</v>
      </c>
      <c r="BL6" s="33">
        <f t="shared" si="7"/>
        <v>1273.52</v>
      </c>
      <c r="BM6" s="33">
        <f t="shared" si="7"/>
        <v>1209.95</v>
      </c>
      <c r="BN6" s="33">
        <f t="shared" si="7"/>
        <v>1136.5</v>
      </c>
      <c r="BO6" s="32" t="str">
        <f>IF(BO7="","",IF(BO7="-","【-】","【"&amp;SUBSTITUTE(TEXT(BO7,"#,##0.00"),"-","△")&amp;"】"))</f>
        <v>【776.35】</v>
      </c>
      <c r="BP6" s="33">
        <f>IF(BP7="",NA(),BP7)</f>
        <v>64.59</v>
      </c>
      <c r="BQ6" s="33">
        <f t="shared" ref="BQ6:BY6" si="8">IF(BQ7="",NA(),BQ7)</f>
        <v>64.83</v>
      </c>
      <c r="BR6" s="33">
        <f t="shared" si="8"/>
        <v>65.48</v>
      </c>
      <c r="BS6" s="33">
        <f t="shared" si="8"/>
        <v>64.91</v>
      </c>
      <c r="BT6" s="33">
        <f t="shared" si="8"/>
        <v>66.510000000000005</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159.71</v>
      </c>
      <c r="CB6" s="33">
        <f t="shared" ref="CB6:CJ6" si="9">IF(CB7="",NA(),CB7)</f>
        <v>161.05000000000001</v>
      </c>
      <c r="CC6" s="33">
        <f t="shared" si="9"/>
        <v>161.04</v>
      </c>
      <c r="CD6" s="33">
        <f t="shared" si="9"/>
        <v>162.47999999999999</v>
      </c>
      <c r="CE6" s="33">
        <f t="shared" si="9"/>
        <v>161.82</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98.06</v>
      </c>
      <c r="CX6" s="33">
        <f t="shared" ref="CX6:DF6" si="11">IF(CX7="",NA(),CX7)</f>
        <v>99.08</v>
      </c>
      <c r="CY6" s="33">
        <f t="shared" si="11"/>
        <v>99.24</v>
      </c>
      <c r="CZ6" s="33">
        <f t="shared" si="11"/>
        <v>99.42</v>
      </c>
      <c r="DA6" s="33">
        <f t="shared" si="11"/>
        <v>99.36</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1.32</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243248</v>
      </c>
      <c r="D7" s="35">
        <v>47</v>
      </c>
      <c r="E7" s="35">
        <v>17</v>
      </c>
      <c r="F7" s="35">
        <v>1</v>
      </c>
      <c r="G7" s="35">
        <v>0</v>
      </c>
      <c r="H7" s="35" t="s">
        <v>96</v>
      </c>
      <c r="I7" s="35" t="s">
        <v>97</v>
      </c>
      <c r="J7" s="35" t="s">
        <v>98</v>
      </c>
      <c r="K7" s="35" t="s">
        <v>99</v>
      </c>
      <c r="L7" s="35" t="s">
        <v>100</v>
      </c>
      <c r="M7" s="36" t="s">
        <v>101</v>
      </c>
      <c r="N7" s="36" t="s">
        <v>102</v>
      </c>
      <c r="O7" s="36">
        <v>67.98</v>
      </c>
      <c r="P7" s="36">
        <v>88.31</v>
      </c>
      <c r="Q7" s="36">
        <v>1728</v>
      </c>
      <c r="R7" s="36">
        <v>25660</v>
      </c>
      <c r="S7" s="36">
        <v>22.68</v>
      </c>
      <c r="T7" s="36">
        <v>1131.3900000000001</v>
      </c>
      <c r="U7" s="36">
        <v>17386</v>
      </c>
      <c r="V7" s="36">
        <v>5.53</v>
      </c>
      <c r="W7" s="36">
        <v>3143.94</v>
      </c>
      <c r="X7" s="36">
        <v>65.709999999999994</v>
      </c>
      <c r="Y7" s="36">
        <v>67.09</v>
      </c>
      <c r="Z7" s="36">
        <v>70.540000000000006</v>
      </c>
      <c r="AA7" s="36">
        <v>67.12</v>
      </c>
      <c r="AB7" s="36">
        <v>69.84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931.91</v>
      </c>
      <c r="BF7" s="36">
        <v>852.57</v>
      </c>
      <c r="BG7" s="36">
        <v>720.69</v>
      </c>
      <c r="BH7" s="36">
        <v>764.22</v>
      </c>
      <c r="BI7" s="36">
        <v>696.54</v>
      </c>
      <c r="BJ7" s="36">
        <v>1320.98</v>
      </c>
      <c r="BK7" s="36">
        <v>1334.01</v>
      </c>
      <c r="BL7" s="36">
        <v>1273.52</v>
      </c>
      <c r="BM7" s="36">
        <v>1209.95</v>
      </c>
      <c r="BN7" s="36">
        <v>1136.5</v>
      </c>
      <c r="BO7" s="36">
        <v>776.35</v>
      </c>
      <c r="BP7" s="36">
        <v>64.59</v>
      </c>
      <c r="BQ7" s="36">
        <v>64.83</v>
      </c>
      <c r="BR7" s="36">
        <v>65.48</v>
      </c>
      <c r="BS7" s="36">
        <v>64.91</v>
      </c>
      <c r="BT7" s="36">
        <v>66.510000000000005</v>
      </c>
      <c r="BU7" s="36">
        <v>68.63</v>
      </c>
      <c r="BV7" s="36">
        <v>67.14</v>
      </c>
      <c r="BW7" s="36">
        <v>67.849999999999994</v>
      </c>
      <c r="BX7" s="36">
        <v>69.48</v>
      </c>
      <c r="BY7" s="36">
        <v>71.650000000000006</v>
      </c>
      <c r="BZ7" s="36">
        <v>96.57</v>
      </c>
      <c r="CA7" s="36">
        <v>159.71</v>
      </c>
      <c r="CB7" s="36">
        <v>161.05000000000001</v>
      </c>
      <c r="CC7" s="36">
        <v>161.04</v>
      </c>
      <c r="CD7" s="36">
        <v>162.47999999999999</v>
      </c>
      <c r="CE7" s="36">
        <v>161.82</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98.06</v>
      </c>
      <c r="CX7" s="36">
        <v>99.08</v>
      </c>
      <c r="CY7" s="36">
        <v>99.24</v>
      </c>
      <c r="CZ7" s="36">
        <v>99.42</v>
      </c>
      <c r="DA7" s="36">
        <v>99.36</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1.32</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2016-02-03T08:53:55Z</dcterms:created>
  <dcterms:modified xsi:type="dcterms:W3CDTF">2016-02-25T09:32:54Z</dcterms:modified>
  <cp:category/>
</cp:coreProperties>
</file>