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<sst xmlns="http://schemas.openxmlformats.org/spreadsheetml/2006/main" count="221" uniqueCount="111">
  <si>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</si>
  <si>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</si>
  <si>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</si>
  <si>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</si>
  <si>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</si>
  <si>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</si>
  <si>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</si>
  <si>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</si>
  <si>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</si>
  <si>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</si>
  <si>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</si>
  <si>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</si>
  <si>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</si>
  <si>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</si>
  <si>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</si>
  <si>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</si>
  <si>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</si>
  <si>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</si>
  <si>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</si>
  <si>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</si>
  <si>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</si>
  <si>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</si>
  <si>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</si>
  <si>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</si>
  <si>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</si>
  <si>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</si>
  <si>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</si>
  <si>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</si>
  <si>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</si>
  <si>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</si>
  <si>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</si>
  <si>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</si>
  <si>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</si>
  <si>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</si>
  <si>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</si>
  <si>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</si>
  <si>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</si>
  <si>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</si>
  <si>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</si>
  <si>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</si>
  <si>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</si>
  <si>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</si>
  <si>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</si>
  <si>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</si>
  <si>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</si>
  <si>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</si>
  <si>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</si>
  <si>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</si>
  <si>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</si>
  <si>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</si>
  <si>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</si>
  <si>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</si>
  <si>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</si>
  <si>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</si>
  <si>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</si>
  <si>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</si>
  <si>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</si>
  <si>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</si>
  <si>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</si>
  <si>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</si>
  <si>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</si>
  <si>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</si>
  <si>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</si>
  <si>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</si>
  <si>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</si>
  <si>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</si>
  <si>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</si>
  <si>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</si>
  <si>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</si>
  <si>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</si>
  <si>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</si>
  <si>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</si>
  <si>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</si>
  <si>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</si>
  <si>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</si>
  <si>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</si>
  <si>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</si>
  <si>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</si>
  <si>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</si>
  <si>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</si>
  <si>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</si>
  <si>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</si>
  <si>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</si>
  <si>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</si>
  <si>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</si>
  <si>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</si>
  <si>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</si>
  <si>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</si>
  <si>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</si>
  <si>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</si>
  <si>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</si>
  <si>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</si>
  <si>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</si>
  <si>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</si>
  <si>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</si>
  <si>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</si>
  <si>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木曽岬町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</si>
  <si>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</si>
  <si>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</si>
  <si>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</si>
  <si>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</si>
  <si>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</si>
  <si>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</si>
  <si>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</si>
  <si>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</si>
  <si>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</si>
  <si>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</si>
  <si>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</si>
  <si>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⑥類似団体と比較してほぼ同じ数値となっている。
⑦類似団体より低い数値で推移している。
⑧100％に近い数値で推移しており、類似団体と比較しても高い数値となっている。</t>
    <rPh sb="6" eb="8">
      <t>シタマワ</t>
    </rPh>
    <rPh sb="13" eb="16">
      <t>シヨウリョウ</t>
    </rPh>
    <rPh sb="16" eb="18">
      <t>イガイ</t>
    </rPh>
    <rPh sb="19" eb="21">
      <t>イッパン</t>
    </rPh>
    <rPh sb="21" eb="23">
      <t>カイケイ</t>
    </rPh>
    <rPh sb="25" eb="27">
      <t>シュウニュウ</t>
    </rPh>
    <rPh sb="28" eb="30">
      <t>イゾン</t>
    </rPh>
    <rPh sb="38" eb="40">
      <t>ルイジ</t>
    </rPh>
    <rPh sb="40" eb="42">
      <t>ダンタイ</t>
    </rPh>
    <rPh sb="43" eb="45">
      <t>ヒカク</t>
    </rPh>
    <rPh sb="47" eb="48">
      <t>ヒク</t>
    </rPh>
    <rPh sb="49" eb="51">
      <t>スウチ</t>
    </rPh>
    <rPh sb="58" eb="60">
      <t>ルイジ</t>
    </rPh>
    <rPh sb="60" eb="62">
      <t>ダンタイ</t>
    </rPh>
    <rPh sb="63" eb="65">
      <t>ヒカク</t>
    </rPh>
    <rPh sb="67" eb="68">
      <t>ヒク</t>
    </rPh>
    <rPh sb="69" eb="71">
      <t>スウチ</t>
    </rPh>
    <rPh sb="72" eb="74">
      <t>スイイ</t>
    </rPh>
    <rPh sb="100" eb="102">
      <t>ワリアイ</t>
    </rPh>
    <rPh sb="103" eb="104">
      <t>タカ</t>
    </rPh>
    <rPh sb="113" eb="115">
      <t>ルイジ</t>
    </rPh>
    <rPh sb="115" eb="117">
      <t>ダンタイ</t>
    </rPh>
    <rPh sb="118" eb="120">
      <t>ヒカク</t>
    </rPh>
    <rPh sb="124" eb="125">
      <t>オナ</t>
    </rPh>
    <rPh sb="126" eb="128">
      <t>スウチ</t>
    </rPh>
    <rPh sb="138" eb="140">
      <t>ルイジ</t>
    </rPh>
    <rPh sb="140" eb="142">
      <t>ダンタイ</t>
    </rPh>
    <rPh sb="144" eb="145">
      <t>ヒク</t>
    </rPh>
    <rPh sb="146" eb="148">
      <t>スウチ</t>
    </rPh>
    <rPh sb="149" eb="151">
      <t>スイイ</t>
    </rPh>
    <rPh sb="164" eb="165">
      <t>チカ</t>
    </rPh>
    <rPh sb="166" eb="168">
      <t>スウチ</t>
    </rPh>
    <rPh sb="169" eb="171">
      <t>スイイ</t>
    </rPh>
    <rPh sb="176" eb="178">
      <t>ルイジ</t>
    </rPh>
    <rPh sb="178" eb="180">
      <t>ダンタイ</t>
    </rPh>
    <rPh sb="181" eb="183">
      <t>ヒカク</t>
    </rPh>
    <rPh sb="186" eb="187">
      <t>タカ</t>
    </rPh>
    <rPh sb="188" eb="190">
      <t>スウチ</t>
    </rPh>
    <phoneticPr fontId="4"/>
  </si>
  <si>
    <t>③類似団体平均を下回っている。
　長寿命化計画に基づき、計画的な更新が必要である。</t>
    <rPh sb="1" eb="3">
      <t>ルイジ</t>
    </rPh>
    <rPh sb="3" eb="5">
      <t>ダンタイ</t>
    </rPh>
    <rPh sb="5" eb="7">
      <t>ヘイキン</t>
    </rPh>
    <rPh sb="8" eb="10">
      <t>シタマワ</t>
    </rPh>
    <rPh sb="18" eb="19">
      <t>チョウ</t>
    </rPh>
    <rPh sb="19" eb="22">
      <t>ジュミョウカ</t>
    </rPh>
    <rPh sb="22" eb="24">
      <t>ケイカク</t>
    </rPh>
    <rPh sb="25" eb="26">
      <t>モト</t>
    </rPh>
    <rPh sb="29" eb="32">
      <t>ケイカクテキ</t>
    </rPh>
    <rPh sb="33" eb="35">
      <t>コウシン</t>
    </rPh>
    <rPh sb="36" eb="38">
      <t>ヒツヨウ</t>
    </rPh>
    <phoneticPr fontId="4"/>
  </si>
  <si>
    <t>　使用料以外の収入に依存している部分が大きいため、平成27年度に料金改定を行った。
　また、より健全・効率的な経営のために汚水処理費の削減に努めることが必要である。</t>
    <rPh sb="1" eb="4">
      <t>シヨウリョウ</t>
    </rPh>
    <rPh sb="4" eb="6">
      <t>イガイ</t>
    </rPh>
    <rPh sb="7" eb="9">
      <t>シュウニュウ</t>
    </rPh>
    <rPh sb="10" eb="12">
      <t>イゾン</t>
    </rPh>
    <rPh sb="16" eb="18">
      <t>ブブン</t>
    </rPh>
    <rPh sb="19" eb="20">
      <t>オオ</t>
    </rPh>
    <rPh sb="25" eb="27">
      <t>ヘイセイ</t>
    </rPh>
    <rPh sb="29" eb="31">
      <t>ネンド</t>
    </rPh>
    <rPh sb="32" eb="34">
      <t>リョウキン</t>
    </rPh>
    <rPh sb="34" eb="36">
      <t>カイテイ</t>
    </rPh>
    <rPh sb="37" eb="38">
      <t>オコナ</t>
    </rPh>
    <rPh sb="48" eb="50">
      <t>ケンゼン</t>
    </rPh>
    <rPh sb="51" eb="54">
      <t>コウリツテキ</t>
    </rPh>
    <rPh sb="55" eb="57">
      <t>ケイエイ</t>
    </rPh>
    <rPh sb="61" eb="63">
      <t>オスイ</t>
    </rPh>
    <rPh sb="63" eb="65">
      <t>ショリ</t>
    </rPh>
    <rPh sb="65" eb="66">
      <t>ヒ</t>
    </rPh>
    <rPh sb="67" eb="69">
      <t>サクゲン</t>
    </rPh>
    <rPh sb="70" eb="71">
      <t>ツト</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</si>
</sst>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556864"/>
        <c:axId val="875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87556864"/>
        <c:axId val="87558784"/>
      </c:lineChart>
      <c:dateAx>
        <c:axId val="87556864"/>
        <c:scaling>
          <c:orientation val="minMax"/>
        </c:scaling>
        <c:delete val="1"/>
        <c:axPos val="b"/>
        <c:numFmt formatCode="ge" sourceLinked="1"/>
        <c:majorTickMark val="none"/>
        <c:minorTickMark val="none"/>
        <c:tickLblPos val="none"/>
        <c:crossAx val="87558784"/>
        <c:crosses val="autoZero"/>
        <c:auto val="1"/>
        <c:lblOffset val="100"/>
        <c:baseTimeUnit val="years"/>
      </c:dateAx>
      <c:valAx>
        <c:axId val="875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32.630000000000003</c:v>
                </c:pt>
                <c:pt idx="1">
                  <c:v>31.76</c:v>
                </c:pt>
                <c:pt idx="2">
                  <c:v>31.1</c:v>
                </c:pt>
                <c:pt idx="3">
                  <c:v>29.36</c:v>
                </c:pt>
                <c:pt idx="4">
                  <c:v>29.14</c:v>
                </c:pt>
              </c:numCache>
            </c:numRef>
          </c:val>
        </c:ser>
        <c:dLbls>
          <c:showLegendKey val="0"/>
          <c:showVal val="0"/>
          <c:showCatName val="0"/>
          <c:showSerName val="0"/>
          <c:showPercent val="0"/>
          <c:showBubbleSize val="0"/>
        </c:dLbls>
        <c:gapWidth val="150"/>
        <c:axId val="89138304"/>
        <c:axId val="891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89138304"/>
        <c:axId val="89140224"/>
      </c:lineChart>
      <c:dateAx>
        <c:axId val="89138304"/>
        <c:scaling>
          <c:orientation val="minMax"/>
        </c:scaling>
        <c:delete val="1"/>
        <c:axPos val="b"/>
        <c:numFmt formatCode="ge" sourceLinked="1"/>
        <c:majorTickMark val="none"/>
        <c:minorTickMark val="none"/>
        <c:tickLblPos val="none"/>
        <c:crossAx val="89140224"/>
        <c:crosses val="autoZero"/>
        <c:auto val="1"/>
        <c:lblOffset val="100"/>
        <c:baseTimeUnit val="years"/>
      </c:dateAx>
      <c:valAx>
        <c:axId val="891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98.69</c:v>
                </c:pt>
                <c:pt idx="1">
                  <c:v>98.88</c:v>
                </c:pt>
                <c:pt idx="2">
                  <c:v>98.77</c:v>
                </c:pt>
                <c:pt idx="3">
                  <c:v>98.82</c:v>
                </c:pt>
                <c:pt idx="4">
                  <c:v>98.96</c:v>
                </c:pt>
              </c:numCache>
            </c:numRef>
          </c:val>
        </c:ser>
        <c:dLbls>
          <c:showLegendKey val="0"/>
          <c:showVal val="0"/>
          <c:showCatName val="0"/>
          <c:showSerName val="0"/>
          <c:showPercent val="0"/>
          <c:showBubbleSize val="0"/>
        </c:dLbls>
        <c:gapWidth val="150"/>
        <c:axId val="89195264"/>
        <c:axId val="891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89195264"/>
        <c:axId val="89197184"/>
      </c:lineChart>
      <c:dateAx>
        <c:axId val="89195264"/>
        <c:scaling>
          <c:orientation val="minMax"/>
        </c:scaling>
        <c:delete val="1"/>
        <c:axPos val="b"/>
        <c:numFmt formatCode="ge" sourceLinked="1"/>
        <c:majorTickMark val="none"/>
        <c:minorTickMark val="none"/>
        <c:tickLblPos val="none"/>
        <c:crossAx val="89197184"/>
        <c:crosses val="autoZero"/>
        <c:auto val="1"/>
        <c:lblOffset val="100"/>
        <c:baseTimeUnit val="years"/>
      </c:dateAx>
      <c:valAx>
        <c:axId val="891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86.3</c:v>
                </c:pt>
                <c:pt idx="1">
                  <c:v>85.88</c:v>
                </c:pt>
                <c:pt idx="2">
                  <c:v>85.95</c:v>
                </c:pt>
                <c:pt idx="3">
                  <c:v>88.3</c:v>
                </c:pt>
                <c:pt idx="4">
                  <c:v>87.04</c:v>
                </c:pt>
              </c:numCache>
            </c:numRef>
          </c:val>
        </c:ser>
        <c:dLbls>
          <c:showLegendKey val="0"/>
          <c:showVal val="0"/>
          <c:showCatName val="0"/>
          <c:showSerName val="0"/>
          <c:showPercent val="0"/>
          <c:showBubbleSize val="0"/>
        </c:dLbls>
        <c:gapWidth val="150"/>
        <c:axId val="87601536"/>
        <c:axId val="876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01536"/>
        <c:axId val="87603456"/>
      </c:lineChart>
      <c:dateAx>
        <c:axId val="87601536"/>
        <c:scaling>
          <c:orientation val="minMax"/>
        </c:scaling>
        <c:delete val="1"/>
        <c:axPos val="b"/>
        <c:numFmt formatCode="ge" sourceLinked="1"/>
        <c:majorTickMark val="none"/>
        <c:minorTickMark val="none"/>
        <c:tickLblPos val="none"/>
        <c:crossAx val="87603456"/>
        <c:crosses val="autoZero"/>
        <c:auto val="1"/>
        <c:lblOffset val="100"/>
        <c:baseTimeUnit val="years"/>
      </c:dateAx>
      <c:valAx>
        <c:axId val="876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64992"/>
        <c:axId val="877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64992"/>
        <c:axId val="87766912"/>
      </c:lineChart>
      <c:dateAx>
        <c:axId val="87764992"/>
        <c:scaling>
          <c:orientation val="minMax"/>
        </c:scaling>
        <c:delete val="1"/>
        <c:axPos val="b"/>
        <c:numFmt formatCode="ge" sourceLinked="1"/>
        <c:majorTickMark val="none"/>
        <c:minorTickMark val="none"/>
        <c:tickLblPos val="none"/>
        <c:crossAx val="87766912"/>
        <c:crosses val="autoZero"/>
        <c:auto val="1"/>
        <c:lblOffset val="100"/>
        <c:baseTimeUnit val="years"/>
      </c:dateAx>
      <c:valAx>
        <c:axId val="877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01216"/>
        <c:axId val="87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01216"/>
        <c:axId val="87811584"/>
      </c:lineChart>
      <c:dateAx>
        <c:axId val="87801216"/>
        <c:scaling>
          <c:orientation val="minMax"/>
        </c:scaling>
        <c:delete val="1"/>
        <c:axPos val="b"/>
        <c:numFmt formatCode="ge" sourceLinked="1"/>
        <c:majorTickMark val="none"/>
        <c:minorTickMark val="none"/>
        <c:tickLblPos val="none"/>
        <c:crossAx val="87811584"/>
        <c:crosses val="autoZero"/>
        <c:auto val="1"/>
        <c:lblOffset val="100"/>
        <c:baseTimeUnit val="years"/>
      </c:dateAx>
      <c:valAx>
        <c:axId val="878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26272"/>
        <c:axId val="879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26272"/>
        <c:axId val="87928192"/>
      </c:lineChart>
      <c:dateAx>
        <c:axId val="87926272"/>
        <c:scaling>
          <c:orientation val="minMax"/>
        </c:scaling>
        <c:delete val="1"/>
        <c:axPos val="b"/>
        <c:numFmt formatCode="ge" sourceLinked="1"/>
        <c:majorTickMark val="none"/>
        <c:minorTickMark val="none"/>
        <c:tickLblPos val="none"/>
        <c:crossAx val="87928192"/>
        <c:crosses val="autoZero"/>
        <c:auto val="1"/>
        <c:lblOffset val="100"/>
        <c:baseTimeUnit val="years"/>
      </c:dateAx>
      <c:valAx>
        <c:axId val="879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85376"/>
        <c:axId val="892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85376"/>
        <c:axId val="89287296"/>
      </c:lineChart>
      <c:dateAx>
        <c:axId val="89285376"/>
        <c:scaling>
          <c:orientation val="minMax"/>
        </c:scaling>
        <c:delete val="1"/>
        <c:axPos val="b"/>
        <c:numFmt formatCode="ge" sourceLinked="1"/>
        <c:majorTickMark val="none"/>
        <c:minorTickMark val="none"/>
        <c:tickLblPos val="none"/>
        <c:crossAx val="89287296"/>
        <c:crosses val="autoZero"/>
        <c:auto val="1"/>
        <c:lblOffset val="100"/>
        <c:baseTimeUnit val="years"/>
      </c:dateAx>
      <c:valAx>
        <c:axId val="892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17760"/>
        <c:axId val="893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89317760"/>
        <c:axId val="89319680"/>
      </c:lineChart>
      <c:dateAx>
        <c:axId val="89317760"/>
        <c:scaling>
          <c:orientation val="minMax"/>
        </c:scaling>
        <c:delete val="1"/>
        <c:axPos val="b"/>
        <c:numFmt formatCode="ge" sourceLinked="1"/>
        <c:majorTickMark val="none"/>
        <c:minorTickMark val="none"/>
        <c:tickLblPos val="none"/>
        <c:crossAx val="89319680"/>
        <c:crosses val="autoZero"/>
        <c:auto val="1"/>
        <c:lblOffset val="100"/>
        <c:baseTimeUnit val="years"/>
      </c:dateAx>
      <c:valAx>
        <c:axId val="893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37.880000000000003</c:v>
                </c:pt>
                <c:pt idx="1">
                  <c:v>37.479999999999997</c:v>
                </c:pt>
                <c:pt idx="2">
                  <c:v>38.25</c:v>
                </c:pt>
                <c:pt idx="3">
                  <c:v>30.08</c:v>
                </c:pt>
                <c:pt idx="4">
                  <c:v>29.21</c:v>
                </c:pt>
              </c:numCache>
            </c:numRef>
          </c:val>
        </c:ser>
        <c:dLbls>
          <c:showLegendKey val="0"/>
          <c:showVal val="0"/>
          <c:showCatName val="0"/>
          <c:showSerName val="0"/>
          <c:showPercent val="0"/>
          <c:showBubbleSize val="0"/>
        </c:dLbls>
        <c:gapWidth val="150"/>
        <c:axId val="89004288"/>
        <c:axId val="890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89004288"/>
        <c:axId val="89035136"/>
      </c:lineChart>
      <c:dateAx>
        <c:axId val="89004288"/>
        <c:scaling>
          <c:orientation val="minMax"/>
        </c:scaling>
        <c:delete val="1"/>
        <c:axPos val="b"/>
        <c:numFmt formatCode="ge" sourceLinked="1"/>
        <c:majorTickMark val="none"/>
        <c:minorTickMark val="none"/>
        <c:tickLblPos val="none"/>
        <c:crossAx val="89035136"/>
        <c:crosses val="autoZero"/>
        <c:auto val="1"/>
        <c:lblOffset val="100"/>
        <c:baseTimeUnit val="years"/>
      </c:dateAx>
      <c:valAx>
        <c:axId val="890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168.45</c:v>
                </c:pt>
                <c:pt idx="1">
                  <c:v>171.33</c:v>
                </c:pt>
                <c:pt idx="2">
                  <c:v>174.65</c:v>
                </c:pt>
                <c:pt idx="3">
                  <c:v>234.9</c:v>
                </c:pt>
                <c:pt idx="4">
                  <c:v>245.68</c:v>
                </c:pt>
              </c:numCache>
            </c:numRef>
          </c:val>
        </c:ser>
        <c:dLbls>
          <c:showLegendKey val="0"/>
          <c:showVal val="0"/>
          <c:showCatName val="0"/>
          <c:showSerName val="0"/>
          <c:showPercent val="0"/>
          <c:showBubbleSize val="0"/>
        </c:dLbls>
        <c:gapWidth val="150"/>
        <c:axId val="89052672"/>
        <c:axId val="890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89052672"/>
        <c:axId val="89054592"/>
      </c:lineChart>
      <c:dateAx>
        <c:axId val="89052672"/>
        <c:scaling>
          <c:orientation val="minMax"/>
        </c:scaling>
        <c:delete val="1"/>
        <c:axPos val="b"/>
        <c:numFmt formatCode="ge" sourceLinked="1"/>
        <c:majorTickMark val="none"/>
        <c:minorTickMark val="none"/>
        <c:tickLblPos val="none"/>
        <c:crossAx val="89054592"/>
        <c:crosses val="autoZero"/>
        <c:auto val="1"/>
        <c:lblOffset val="100"/>
        <c:baseTimeUnit val="years"/>
      </c:dateAx>
      <c:valAx>
        <c:axId val="890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木曽岬町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6521</v>
      </c>
      <c r="AM8" s="64"/>
      <c r="AN8" s="64"/>
      <c r="AO8" s="64"/>
      <c r="AP8" s="64"/>
      <c r="AQ8" s="64"/>
      <c r="AR8" s="64"/>
      <c r="AS8" s="64"/>
      <c r="AT8" s="63">
        <f>データ!S6</f>
        <v>15.74</v>
      </c>
      <c r="AU8" s="63"/>
      <c r="AV8" s="63"/>
      <c r="AW8" s="63"/>
      <c r="AX8" s="63"/>
      <c r="AY8" s="63"/>
      <c r="AZ8" s="63"/>
      <c r="BA8" s="63"/>
      <c r="BB8" s="63">
        <f>データ!T6</f>
        <v>414.29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54.91</v>
      </c>
      <c r="Q10" s="63"/>
      <c r="R10" s="63"/>
      <c r="S10" s="63"/>
      <c r="T10" s="63"/>
      <c r="U10" s="63"/>
      <c r="V10" s="63"/>
      <c r="W10" s="63">
        <f>データ!P6</f>
        <v>100</v>
      </c>
      <c r="X10" s="63"/>
      <c r="Y10" s="63"/>
      <c r="Z10" s="63"/>
      <c r="AA10" s="63"/>
      <c r="AB10" s="63"/>
      <c r="AC10" s="63"/>
      <c r="AD10" s="64">
        <f>データ!Q6</f>
        <v>1438</v>
      </c>
      <c r="AE10" s="64"/>
      <c r="AF10" s="64"/>
      <c r="AG10" s="64"/>
      <c r="AH10" s="64"/>
      <c r="AI10" s="64"/>
      <c r="AJ10" s="64"/>
      <c r="AK10" s="2"/>
      <c r="AL10" s="64">
        <f>データ!U6</f>
        <v>3568</v>
      </c>
      <c r="AM10" s="64"/>
      <c r="AN10" s="64"/>
      <c r="AO10" s="64"/>
      <c r="AP10" s="64"/>
      <c r="AQ10" s="64"/>
      <c r="AR10" s="64"/>
      <c r="AS10" s="64"/>
      <c r="AT10" s="63">
        <f>データ!V6</f>
        <v>1.1200000000000001</v>
      </c>
      <c r="AU10" s="63"/>
      <c r="AV10" s="63"/>
      <c r="AW10" s="63"/>
      <c r="AX10" s="63"/>
      <c r="AY10" s="63"/>
      <c r="AZ10" s="63"/>
      <c r="BA10" s="63"/>
      <c r="BB10" s="63">
        <f>データ!W6</f>
        <v>3185.71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243035</v>
      </c>
      <c r="D6" s="31">
        <f t="shared" si="3"/>
        <v>47</v>
      </c>
      <c r="E6" s="31">
        <f t="shared" si="3"/>
        <v>17</v>
      </c>
      <c r="F6" s="31">
        <f t="shared" si="3"/>
        <v>1</v>
      </c>
      <c r="G6" s="31">
        <f t="shared" si="3"/>
        <v>0</v>
      </c>
      <c r="H6" s="31" t="str">
        <f t="shared" si="3"/>
        <v>三重県　木曽岬町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54.91</v>
      </c>
      <c r="P6" s="32">
        <f t="shared" si="3"/>
        <v>100</v>
      </c>
      <c r="Q6" s="32">
        <f t="shared" si="3"/>
        <v>1438</v>
      </c>
      <c r="R6" s="32">
        <f t="shared" si="3"/>
        <v>6521</v>
      </c>
      <c r="S6" s="32">
        <f t="shared" si="3"/>
        <v>15.74</v>
      </c>
      <c r="T6" s="32">
        <f t="shared" si="3"/>
        <v>414.29</v>
      </c>
      <c r="U6" s="32">
        <f t="shared" si="3"/>
        <v>3568</v>
      </c>
      <c r="V6" s="32">
        <f t="shared" si="3"/>
        <v>1.1200000000000001</v>
      </c>
      <c r="W6" s="32">
        <f t="shared" si="3"/>
        <v>3185.71</v>
      </c>
      <c r="X6" s="33">
        <f>IF(X7="",NA(),X7)</f>
        <v>86.3</v>
      </c>
      <c r="Y6" s="33">
        <f t="shared" ref="Y6:AG6" si="4">IF(Y7="",NA(),Y7)</f>
        <v>85.88</v>
      </c>
      <c r="Z6" s="33">
        <f t="shared" si="4"/>
        <v>85.95</v>
      </c>
      <c r="AA6" s="33">
        <f t="shared" si="4"/>
        <v>88.3</v>
      </c>
      <c r="AB6" s="33">
        <f t="shared" si="4"/>
        <v>87.04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1320.98</v>
      </c>
      <c r="BK6" s="33">
        <f t="shared" si="7"/>
        <v>1334.01</v>
      </c>
      <c r="BL6" s="33">
        <f t="shared" si="7"/>
        <v>1273.52</v>
      </c>
      <c r="BM6" s="33">
        <f t="shared" si="7"/>
        <v>1209.95</v>
      </c>
      <c r="BN6" s="33">
        <f t="shared" si="7"/>
        <v>1136.5</v>
      </c>
      <c r="BO6" s="32" t="str">
        <f>IF(BO7="","",IF(BO7="-","【-】","【"&amp;SUBSTITUTE(TEXT(BO7,"#,##0.00"),"-","△")&amp;"】"))</f>
        <v>【776.35】</v>
      </c>
      <c r="BP6" s="33">
        <f>IF(BP7="",NA(),BP7)</f>
        <v>37.880000000000003</v>
      </c>
      <c r="BQ6" s="33">
        <f t="shared" ref="BQ6:BY6" si="8">IF(BQ7="",NA(),BQ7)</f>
        <v>37.479999999999997</v>
      </c>
      <c r="BR6" s="33">
        <f t="shared" si="8"/>
        <v>38.25</v>
      </c>
      <c r="BS6" s="33">
        <f t="shared" si="8"/>
        <v>30.08</v>
      </c>
      <c r="BT6" s="33">
        <f t="shared" si="8"/>
        <v>29.21</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168.45</v>
      </c>
      <c r="CB6" s="33">
        <f t="shared" ref="CB6:CJ6" si="9">IF(CB7="",NA(),CB7)</f>
        <v>171.33</v>
      </c>
      <c r="CC6" s="33">
        <f t="shared" si="9"/>
        <v>174.65</v>
      </c>
      <c r="CD6" s="33">
        <f t="shared" si="9"/>
        <v>234.9</v>
      </c>
      <c r="CE6" s="33">
        <f t="shared" si="9"/>
        <v>245.68</v>
      </c>
      <c r="CF6" s="33">
        <f t="shared" si="9"/>
        <v>222.94</v>
      </c>
      <c r="CG6" s="33">
        <f t="shared" si="9"/>
        <v>224.83</v>
      </c>
      <c r="CH6" s="33">
        <f t="shared" si="9"/>
        <v>224.94</v>
      </c>
      <c r="CI6" s="33">
        <f t="shared" si="9"/>
        <v>220.67</v>
      </c>
      <c r="CJ6" s="33">
        <f t="shared" si="9"/>
        <v>217.82</v>
      </c>
      <c r="CK6" s="32" t="str">
        <f>IF(CK7="","",IF(CK7="-","【-】","【"&amp;SUBSTITUTE(TEXT(CK7,"#,##0.00"),"-","△")&amp;"】"))</f>
        <v>【142.28】</v>
      </c>
      <c r="CL6" s="33">
        <f>IF(CL7="",NA(),CL7)</f>
        <v>32.630000000000003</v>
      </c>
      <c r="CM6" s="33">
        <f t="shared" ref="CM6:CU6" si="10">IF(CM7="",NA(),CM7)</f>
        <v>31.76</v>
      </c>
      <c r="CN6" s="33">
        <f t="shared" si="10"/>
        <v>31.1</v>
      </c>
      <c r="CO6" s="33">
        <f t="shared" si="10"/>
        <v>29.36</v>
      </c>
      <c r="CP6" s="33">
        <f t="shared" si="10"/>
        <v>29.14</v>
      </c>
      <c r="CQ6" s="33">
        <f t="shared" si="10"/>
        <v>53.07</v>
      </c>
      <c r="CR6" s="33">
        <f t="shared" si="10"/>
        <v>53.79</v>
      </c>
      <c r="CS6" s="33">
        <f t="shared" si="10"/>
        <v>55.41</v>
      </c>
      <c r="CT6" s="33">
        <f t="shared" si="10"/>
        <v>55.81</v>
      </c>
      <c r="CU6" s="33">
        <f t="shared" si="10"/>
        <v>54.44</v>
      </c>
      <c r="CV6" s="32" t="str">
        <f>IF(CV7="","",IF(CV7="-","【-】","【"&amp;SUBSTITUTE(TEXT(CV7,"#,##0.00"),"-","△")&amp;"】"))</f>
        <v>【60.35】</v>
      </c>
      <c r="CW6" s="33">
        <f>IF(CW7="",NA(),CW7)</f>
        <v>98.69</v>
      </c>
      <c r="CX6" s="33">
        <f t="shared" ref="CX6:DF6" si="11">IF(CX7="",NA(),CX7)</f>
        <v>98.88</v>
      </c>
      <c r="CY6" s="33">
        <f t="shared" si="11"/>
        <v>98.77</v>
      </c>
      <c r="CZ6" s="33">
        <f t="shared" si="11"/>
        <v>98.82</v>
      </c>
      <c r="DA6" s="33">
        <f t="shared" si="11"/>
        <v>98.96</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243035</v>
      </c>
      <c r="D7" s="35">
        <v>47</v>
      </c>
      <c r="E7" s="35">
        <v>17</v>
      </c>
      <c r="F7" s="35">
        <v>1</v>
      </c>
      <c r="G7" s="35">
        <v>0</v>
      </c>
      <c r="H7" s="35" t="s">
        <v>96</v>
      </c>
      <c r="I7" s="35" t="s">
        <v>97</v>
      </c>
      <c r="J7" s="35" t="s">
        <v>98</v>
      </c>
      <c r="K7" s="35" t="s">
        <v>99</v>
      </c>
      <c r="L7" s="35" t="s">
        <v>100</v>
      </c>
      <c r="M7" s="36" t="s">
        <v>101</v>
      </c>
      <c r="N7" s="36" t="s">
        <v>102</v>
      </c>
      <c r="O7" s="36">
        <v>54.91</v>
      </c>
      <c r="P7" s="36">
        <v>100</v>
      </c>
      <c r="Q7" s="36">
        <v>1438</v>
      </c>
      <c r="R7" s="36">
        <v>6521</v>
      </c>
      <c r="S7" s="36">
        <v>15.74</v>
      </c>
      <c r="T7" s="36">
        <v>414.29</v>
      </c>
      <c r="U7" s="36">
        <v>3568</v>
      </c>
      <c r="V7" s="36">
        <v>1.1200000000000001</v>
      </c>
      <c r="W7" s="36">
        <v>3185.71</v>
      </c>
      <c r="X7" s="36">
        <v>86.3</v>
      </c>
      <c r="Y7" s="36">
        <v>85.88</v>
      </c>
      <c r="Z7" s="36">
        <v>85.95</v>
      </c>
      <c r="AA7" s="36">
        <v>88.3</v>
      </c>
      <c r="AB7" s="36">
        <v>87.04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1320.98</v>
      </c>
      <c r="BK7" s="36">
        <v>1334.01</v>
      </c>
      <c r="BL7" s="36">
        <v>1273.52</v>
      </c>
      <c r="BM7" s="36">
        <v>1209.95</v>
      </c>
      <c r="BN7" s="36">
        <v>1136.5</v>
      </c>
      <c r="BO7" s="36">
        <v>776.35</v>
      </c>
      <c r="BP7" s="36">
        <v>37.880000000000003</v>
      </c>
      <c r="BQ7" s="36">
        <v>37.479999999999997</v>
      </c>
      <c r="BR7" s="36">
        <v>38.25</v>
      </c>
      <c r="BS7" s="36">
        <v>30.08</v>
      </c>
      <c r="BT7" s="36">
        <v>29.21</v>
      </c>
      <c r="BU7" s="36">
        <v>68.63</v>
      </c>
      <c r="BV7" s="36">
        <v>67.14</v>
      </c>
      <c r="BW7" s="36">
        <v>67.849999999999994</v>
      </c>
      <c r="BX7" s="36">
        <v>69.48</v>
      </c>
      <c r="BY7" s="36">
        <v>71.650000000000006</v>
      </c>
      <c r="BZ7" s="36">
        <v>96.57</v>
      </c>
      <c r="CA7" s="36">
        <v>168.45</v>
      </c>
      <c r="CB7" s="36">
        <v>171.33</v>
      </c>
      <c r="CC7" s="36">
        <v>174.65</v>
      </c>
      <c r="CD7" s="36">
        <v>234.9</v>
      </c>
      <c r="CE7" s="36">
        <v>245.68</v>
      </c>
      <c r="CF7" s="36">
        <v>222.94</v>
      </c>
      <c r="CG7" s="36">
        <v>224.83</v>
      </c>
      <c r="CH7" s="36">
        <v>224.94</v>
      </c>
      <c r="CI7" s="36">
        <v>220.67</v>
      </c>
      <c r="CJ7" s="36">
        <v>217.82</v>
      </c>
      <c r="CK7" s="36">
        <v>142.28</v>
      </c>
      <c r="CL7" s="36">
        <v>32.630000000000003</v>
      </c>
      <c r="CM7" s="36">
        <v>31.76</v>
      </c>
      <c r="CN7" s="36">
        <v>31.1</v>
      </c>
      <c r="CO7" s="36">
        <v>29.36</v>
      </c>
      <c r="CP7" s="36">
        <v>29.14</v>
      </c>
      <c r="CQ7" s="36">
        <v>53.07</v>
      </c>
      <c r="CR7" s="36">
        <v>53.79</v>
      </c>
      <c r="CS7" s="36">
        <v>55.41</v>
      </c>
      <c r="CT7" s="36">
        <v>55.81</v>
      </c>
      <c r="CU7" s="36">
        <v>54.44</v>
      </c>
      <c r="CV7" s="36">
        <v>60.35</v>
      </c>
      <c r="CW7" s="36">
        <v>98.69</v>
      </c>
      <c r="CX7" s="36">
        <v>98.88</v>
      </c>
      <c r="CY7" s="36">
        <v>98.77</v>
      </c>
      <c r="CZ7" s="36">
        <v>98.82</v>
      </c>
      <c r="DA7" s="36">
        <v>98.96</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2016-02-03T08:53:54Z</dcterms:created>
  <dcterms:modified xsi:type="dcterms:W3CDTF">2016-02-16T05:05:03Z</dcterms:modified>
</cp:coreProperties>
</file>