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<sst xmlns="http://schemas.openxmlformats.org/spreadsheetml/2006/main" count="221" uniqueCount="110">
  <si>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</si>
  <si>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</si>
  <si>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</si>
  <si>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</si>
  <si>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</si>
  <si>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</si>
  <si>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</si>
  <si>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</si>
  <si>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</si>
  <si>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</si>
  <si>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</si>
  <si>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</si>
  <si>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</si>
  <si>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</si>
  <si>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</si>
  <si>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</si>
  <si>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</si>
  <si>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</si>
  <si>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</si>
  <si>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</si>
  <si>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</si>
  <si>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</si>
  <si>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</si>
  <si>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</si>
  <si>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</si>
  <si>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</si>
  <si>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</si>
  <si>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</si>
  <si>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</si>
  <si>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</si>
  <si>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</si>
  <si>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</si>
  <si>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</si>
  <si>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</si>
  <si>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</si>
  <si>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</si>
  <si>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</si>
  <si>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</si>
  <si>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</si>
  <si>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</si>
  <si>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</si>
  <si>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</si>
  <si>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</si>
  <si>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</si>
  <si>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</si>
  <si>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</si>
  <si>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</si>
  <si>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</si>
  <si>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</si>
  <si>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</si>
  <si>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</si>
  <si>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</si>
  <si>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</si>
  <si>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</si>
  <si>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</si>
  <si>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</si>
  <si>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</si>
  <si>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</si>
  <si>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</si>
  <si>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</si>
  <si>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</si>
  <si>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</si>
  <si>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</si>
  <si>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</si>
  <si>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</si>
  <si>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</si>
  <si>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</si>
  <si>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</si>
  <si>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</si>
  <si>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</si>
  <si>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</si>
  <si>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</si>
  <si>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</si>
  <si>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</si>
  <si>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</si>
  <si>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</si>
  <si>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</si>
  <si>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</si>
  <si>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</si>
  <si>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</si>
  <si>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</si>
  <si>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</si>
  <si>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</si>
  <si>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</si>
  <si>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</si>
  <si>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</si>
  <si>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</si>
  <si>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</si>
  <si>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</si>
  <si>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</si>
  <si>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</si>
  <si>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</si>
  <si>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</si>
  <si>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</si>
  <si>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</si>
  <si>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</si>
  <si>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</si>
  <si>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</si>
  <si>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</si>
  <si>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</si>
  <si>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</si>
  <si>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</si>
  <si>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</si>
  <si>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</si>
  <si>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</si>
  <si>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</si>
  <si>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</si>
  <si>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①経常収支比率が単年度の収支が黒字であることを示す100％を超え、かつ、②累積欠損金が発生していないことを示す0％であることから健全であると言える。しかし、使用料で回収すべき経費を、どの程度使用料で賄えているかを表す⑤経費回収率が100％を下回っていることから使用料以外の収入（一般会計繰入金）に依存していることがわかる。
  また、１年以内に支払うべき債務に対して支払うことができる現金等がある状況を示す③流動比率は100％を超えており短期的な債務の支払には問題はないものの、料金収入に対する企業債残高の割合を表す④企業債残高体事業規模比率が高く将来の財政負担が大きいことがわかる。
　当市の下水道は整備途中であり、毎年処理区域を拡大していることから処理区域内人口のうち、実際に下水道に接続している人口の割合を表した⑧水洗化率が低いため、使用料で回収すべき経費をどの程度使用料で賄えているかを表す指標である⑤経費回収率が100％を下回っており、有収水量１㎥あたりの汚水処理に要した費用を表した⑥汚水処理原価も地理的要因等により全国平均値より高くなっている。今後区域拡大によるスケールメリットにより処理原価はある程度下がる見込みではあるが、⑧水洗化率の向上と経費削減が必要である。
  なお、平成25年度中に流域下水道に接続替えを行い汚水処理施設を廃止し経費の削減を図ったため、⑦施設利用率は0％である。</t>
    <rPh sb="1" eb="3">
      <t>ケイエイ</t>
    </rPh>
    <rPh sb="4" eb="7">
      <t>ケンゼンセイ</t>
    </rPh>
    <rPh sb="14" eb="16">
      <t>ケイジョウ</t>
    </rPh>
    <rPh sb="16" eb="18">
      <t>シュウシ</t>
    </rPh>
    <rPh sb="18" eb="20">
      <t>ヒリツ</t>
    </rPh>
    <rPh sb="43" eb="44">
      <t>コ</t>
    </rPh>
    <rPh sb="77" eb="79">
      <t>ケンゼン</t>
    </rPh>
    <rPh sb="83" eb="84">
      <t>イ</t>
    </rPh>
    <rPh sb="122" eb="124">
      <t>ケイヒ</t>
    </rPh>
    <rPh sb="124" eb="126">
      <t>カイシュウ</t>
    </rPh>
    <rPh sb="126" eb="127">
      <t>リツ</t>
    </rPh>
    <rPh sb="133" eb="135">
      <t>シタマワ</t>
    </rPh>
    <rPh sb="143" eb="145">
      <t>シヨウ</t>
    </rPh>
    <rPh sb="145" eb="146">
      <t>リョウ</t>
    </rPh>
    <rPh sb="146" eb="148">
      <t>イガイ</t>
    </rPh>
    <rPh sb="149" eb="151">
      <t>シュウニュウ</t>
    </rPh>
    <rPh sb="152" eb="154">
      <t>イッパン</t>
    </rPh>
    <rPh sb="154" eb="156">
      <t>カイケイ</t>
    </rPh>
    <rPh sb="156" eb="158">
      <t>クリイレ</t>
    </rPh>
    <rPh sb="158" eb="159">
      <t>キン</t>
    </rPh>
    <rPh sb="161" eb="163">
      <t>イゾン</t>
    </rPh>
    <rPh sb="217" eb="219">
      <t>リュウドウ</t>
    </rPh>
    <rPh sb="219" eb="221">
      <t>ヒリツ</t>
    </rPh>
    <rPh sb="227" eb="228">
      <t>コ</t>
    </rPh>
    <rPh sb="232" eb="235">
      <t>タンキテキ</t>
    </rPh>
    <rPh sb="236" eb="238">
      <t>サイム</t>
    </rPh>
    <rPh sb="239" eb="241">
      <t>シハライ</t>
    </rPh>
    <rPh sb="243" eb="245">
      <t>モンダイ</t>
    </rPh>
    <rPh sb="272" eb="274">
      <t>キギョウ</t>
    </rPh>
    <rPh sb="274" eb="275">
      <t>サイ</t>
    </rPh>
    <rPh sb="275" eb="277">
      <t>ザンダカ</t>
    </rPh>
    <rPh sb="277" eb="278">
      <t>タイ</t>
    </rPh>
    <rPh sb="278" eb="280">
      <t>ジギョウ</t>
    </rPh>
    <rPh sb="280" eb="282">
      <t>キボ</t>
    </rPh>
    <rPh sb="282" eb="284">
      <t>ヒリツ</t>
    </rPh>
    <rPh sb="285" eb="286">
      <t>タカ</t>
    </rPh>
    <rPh sb="287" eb="289">
      <t>ショウライ</t>
    </rPh>
    <rPh sb="290" eb="292">
      <t>ザイセイ</t>
    </rPh>
    <rPh sb="292" eb="294">
      <t>フタン</t>
    </rPh>
    <rPh sb="295" eb="296">
      <t>オオ</t>
    </rPh>
    <rPh sb="307" eb="309">
      <t>トウシ</t>
    </rPh>
    <rPh sb="310" eb="313">
      <t>ゲスイドウ</t>
    </rPh>
    <rPh sb="314" eb="316">
      <t>セイビ</t>
    </rPh>
    <rPh sb="316" eb="318">
      <t>トチュウ</t>
    </rPh>
    <rPh sb="322" eb="324">
      <t>マイネン</t>
    </rPh>
    <rPh sb="324" eb="326">
      <t>ショリ</t>
    </rPh>
    <rPh sb="326" eb="328">
      <t>クイキ</t>
    </rPh>
    <rPh sb="329" eb="331">
      <t>カクダイ</t>
    </rPh>
    <rPh sb="353" eb="356">
      <t>ゲスイドウ</t>
    </rPh>
    <rPh sb="357" eb="359">
      <t>セツゾク</t>
    </rPh>
    <rPh sb="373" eb="376">
      <t>スイセンカ</t>
    </rPh>
    <rPh sb="376" eb="377">
      <t>リツ</t>
    </rPh>
    <rPh sb="378" eb="379">
      <t>ヒク</t>
    </rPh>
    <rPh sb="418" eb="420">
      <t>ケイヒ</t>
    </rPh>
    <rPh sb="420" eb="422">
      <t>カイシュウ</t>
    </rPh>
    <rPh sb="422" eb="423">
      <t>リツ</t>
    </rPh>
    <rPh sb="429" eb="431">
      <t>シタマワ</t>
    </rPh>
    <rPh sb="457" eb="458">
      <t>アラワ</t>
    </rPh>
    <rPh sb="468" eb="471">
      <t>チリテキ</t>
    </rPh>
    <rPh sb="471" eb="473">
      <t>ヨウイン</t>
    </rPh>
    <rPh sb="473" eb="474">
      <t>トウ</t>
    </rPh>
    <rPh sb="477" eb="479">
      <t>ゼンコク</t>
    </rPh>
    <rPh sb="479" eb="482">
      <t>ヘイキンチ</t>
    </rPh>
    <rPh sb="484" eb="485">
      <t>タカ</t>
    </rPh>
    <rPh sb="492" eb="494">
      <t>コンゴ</t>
    </rPh>
    <rPh sb="494" eb="496">
      <t>クイキ</t>
    </rPh>
    <rPh sb="496" eb="498">
      <t>カクダイ</t>
    </rPh>
    <rPh sb="512" eb="514">
      <t>ショリ</t>
    </rPh>
    <rPh sb="514" eb="516">
      <t>ゲンカ</t>
    </rPh>
    <rPh sb="519" eb="521">
      <t>テイド</t>
    </rPh>
    <rPh sb="521" eb="522">
      <t>サ</t>
    </rPh>
    <rPh sb="524" eb="526">
      <t>ミコ</t>
    </rPh>
    <rPh sb="534" eb="537">
      <t>スイセンカ</t>
    </rPh>
    <rPh sb="537" eb="538">
      <t>リツ</t>
    </rPh>
    <rPh sb="539" eb="541">
      <t>コウジョウ</t>
    </rPh>
    <rPh sb="542" eb="544">
      <t>ケイヒ</t>
    </rPh>
    <rPh sb="544" eb="546">
      <t>サクゲン</t>
    </rPh>
    <rPh sb="547" eb="549">
      <t>ヒツヨウ</t>
    </rPh>
    <rPh sb="559" eb="561">
      <t>ヘイセイ</t>
    </rPh>
    <rPh sb="563" eb="565">
      <t>ネンド</t>
    </rPh>
    <rPh sb="565" eb="566">
      <t>チュウ</t>
    </rPh>
    <rPh sb="567" eb="569">
      <t>リュウイキ</t>
    </rPh>
    <rPh sb="569" eb="572">
      <t>ゲスイドウ</t>
    </rPh>
    <rPh sb="573" eb="575">
      <t>セツゾク</t>
    </rPh>
    <rPh sb="575" eb="576">
      <t>カ</t>
    </rPh>
    <rPh sb="578" eb="579">
      <t>オコナ</t>
    </rPh>
    <rPh sb="580" eb="582">
      <t>オスイ</t>
    </rPh>
    <rPh sb="582" eb="584">
      <t>ショリ</t>
    </rPh>
    <rPh sb="584" eb="586">
      <t>シセツ</t>
    </rPh>
    <rPh sb="587" eb="589">
      <t>ハイシ</t>
    </rPh>
    <rPh sb="590" eb="592">
      <t>ケイヒ</t>
    </rPh>
    <rPh sb="593" eb="595">
      <t>サクゲン</t>
    </rPh>
    <rPh sb="596" eb="597">
      <t>ハカ</t>
    </rPh>
    <rPh sb="603" eb="605">
      <t>シセツ</t>
    </rPh>
    <rPh sb="605" eb="608">
      <t>リヨウリツ</t>
    </rPh>
    <phoneticPr fontId="4"/>
  </si>
  <si>
    <t>　有形固定資産のうち償却対象資産の減価償却がどの程度進んでいるかを表し資産の老朽化度合を示す①有形固定資産減価償却率は、類似団体平均値よりも高くなっているが、18.07％と低い数値であるため老朽化については問題ないと言える。また、法定耐用年数を経過した管渠はないため、②管渠老朽化率及び③管渠改善率は0％である。</t>
    <rPh sb="47" eb="49">
      <t>ユウケイ</t>
    </rPh>
    <rPh sb="49" eb="51">
      <t>コテイ</t>
    </rPh>
    <rPh sb="51" eb="53">
      <t>シサン</t>
    </rPh>
    <rPh sb="53" eb="55">
      <t>ゲンカ</t>
    </rPh>
    <rPh sb="55" eb="57">
      <t>ショウキャク</t>
    </rPh>
    <rPh sb="57" eb="58">
      <t>リツ</t>
    </rPh>
    <rPh sb="60" eb="62">
      <t>ルイジ</t>
    </rPh>
    <rPh sb="62" eb="64">
      <t>ダンタイ</t>
    </rPh>
    <rPh sb="64" eb="67">
      <t>ヘイキンチ</t>
    </rPh>
    <rPh sb="70" eb="71">
      <t>タカ</t>
    </rPh>
    <rPh sb="86" eb="87">
      <t>ヒク</t>
    </rPh>
    <rPh sb="88" eb="90">
      <t>スウチ</t>
    </rPh>
    <rPh sb="95" eb="98">
      <t>ロウキュウカ</t>
    </rPh>
    <rPh sb="103" eb="105">
      <t>モンダイ</t>
    </rPh>
    <rPh sb="108" eb="109">
      <t>イ</t>
    </rPh>
    <rPh sb="115" eb="117">
      <t>ホウテイ</t>
    </rPh>
    <rPh sb="117" eb="119">
      <t>タイヨウ</t>
    </rPh>
    <rPh sb="119" eb="121">
      <t>ネンスウ</t>
    </rPh>
    <rPh sb="122" eb="124">
      <t>ケイカ</t>
    </rPh>
    <rPh sb="126" eb="128">
      <t>カンキョ</t>
    </rPh>
    <rPh sb="135" eb="137">
      <t>カンキョ</t>
    </rPh>
    <phoneticPr fontId="4"/>
  </si>
  <si>
    <t>　当市の下水道事業の経営状況は指標から見ると健全に運営しているようであるが、整備途中であることから使用料収入が少額であり、一般会計からの繰入金に依存した経営状態にある。
　今後、水洗化率の向上を図り使用料収入の確保と処理費用の削減に努めるとともに、適正な使用料や投資規模を再度検討する必要がある。</t>
    <rPh sb="1" eb="3">
      <t>トウシ</t>
    </rPh>
    <rPh sb="4" eb="7">
      <t>ゲスイドウ</t>
    </rPh>
    <rPh sb="7" eb="9">
      <t>ジギョウ</t>
    </rPh>
    <rPh sb="10" eb="12">
      <t>ケイエイ</t>
    </rPh>
    <rPh sb="12" eb="14">
      <t>ジョウキョウ</t>
    </rPh>
    <rPh sb="15" eb="17">
      <t>シヒョウ</t>
    </rPh>
    <rPh sb="19" eb="20">
      <t>ミ</t>
    </rPh>
    <rPh sb="22" eb="24">
      <t>ケンゼン</t>
    </rPh>
    <rPh sb="25" eb="27">
      <t>ウンエイ</t>
    </rPh>
    <rPh sb="38" eb="40">
      <t>セイビ</t>
    </rPh>
    <rPh sb="40" eb="42">
      <t>トチュウ</t>
    </rPh>
    <rPh sb="49" eb="51">
      <t>シヨウ</t>
    </rPh>
    <rPh sb="51" eb="52">
      <t>リョウ</t>
    </rPh>
    <rPh sb="52" eb="54">
      <t>シュウニュウ</t>
    </rPh>
    <rPh sb="55" eb="57">
      <t>ショウガク</t>
    </rPh>
    <rPh sb="61" eb="63">
      <t>イッパン</t>
    </rPh>
    <rPh sb="63" eb="65">
      <t>カイケイ</t>
    </rPh>
    <rPh sb="68" eb="70">
      <t>クリイレ</t>
    </rPh>
    <rPh sb="70" eb="71">
      <t>キン</t>
    </rPh>
    <rPh sb="72" eb="74">
      <t>イゾン</t>
    </rPh>
    <rPh sb="76" eb="78">
      <t>ケイエイ</t>
    </rPh>
    <rPh sb="78" eb="80">
      <t>ジョウタイ</t>
    </rPh>
    <rPh sb="86" eb="88">
      <t>コンゴ</t>
    </rPh>
    <rPh sb="89" eb="92">
      <t>スイセンカ</t>
    </rPh>
    <rPh sb="92" eb="93">
      <t>リツ</t>
    </rPh>
    <rPh sb="94" eb="96">
      <t>コウジョウ</t>
    </rPh>
    <rPh sb="97" eb="98">
      <t>ハカ</t>
    </rPh>
    <rPh sb="99" eb="101">
      <t>シヨウ</t>
    </rPh>
    <rPh sb="101" eb="102">
      <t>リョウ</t>
    </rPh>
    <rPh sb="102" eb="104">
      <t>シュウニュウ</t>
    </rPh>
    <rPh sb="105" eb="107">
      <t>カクホ</t>
    </rPh>
    <rPh sb="108" eb="110">
      <t>ショリ</t>
    </rPh>
    <rPh sb="110" eb="112">
      <t>ヒヨウ</t>
    </rPh>
    <rPh sb="113" eb="115">
      <t>サクゲン</t>
    </rPh>
    <rPh sb="116" eb="117">
      <t>ツト</t>
    </rPh>
    <rPh sb="124" eb="126">
      <t>テキセイ</t>
    </rPh>
    <rPh sb="127" eb="129">
      <t>シヨウ</t>
    </rPh>
    <rPh sb="129" eb="130">
      <t>リョウ</t>
    </rPh>
    <rPh sb="131" eb="133">
      <t>トウシ</t>
    </rPh>
    <rPh sb="133" eb="135">
      <t>キボ</t>
    </rPh>
    <rPh sb="136" eb="138">
      <t>サイド</t>
    </rPh>
    <rPh sb="138" eb="140">
      <t>ケントウ</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</si>
</sst>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25088"/>
        <c:axId val="836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83625088"/>
        <c:axId val="83627008"/>
      </c:lineChart>
      <c:dateAx>
        <c:axId val="83625088"/>
        <c:scaling>
          <c:orientation val="minMax"/>
        </c:scaling>
        <c:delete val="1"/>
        <c:axPos val="b"/>
        <c:numFmt formatCode="ge" sourceLinked="1"/>
        <c:majorTickMark val="none"/>
        <c:minorTickMark val="none"/>
        <c:tickLblPos val="none"/>
        <c:crossAx val="83627008"/>
        <c:crosses val="autoZero"/>
        <c:auto val="1"/>
        <c:lblOffset val="100"/>
        <c:baseTimeUnit val="years"/>
      </c:dateAx>
      <c:valAx>
        <c:axId val="836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136.69</c:v>
                </c:pt>
                <c:pt idx="1">
                  <c:v>491.28</c:v>
                </c:pt>
                <c:pt idx="2">
                  <c:v>506.91</c:v>
                </c:pt>
                <c:pt idx="3">
                  <c:v>597.88</c:v>
                </c:pt>
                <c:pt idx="4">
                  <c:v>0</c:v>
                </c:pt>
              </c:numCache>
            </c:numRef>
          </c:val>
        </c:ser>
        <c:dLbls>
          <c:showLegendKey val="0"/>
          <c:showVal val="0"/>
          <c:showCatName val="0"/>
          <c:showSerName val="0"/>
          <c:showPercent val="0"/>
          <c:showBubbleSize val="0"/>
        </c:dLbls>
        <c:gapWidth val="150"/>
        <c:axId val="95745536"/>
        <c:axId val="95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5745536"/>
        <c:axId val="95747456"/>
      </c:lineChart>
      <c:dateAx>
        <c:axId val="95745536"/>
        <c:scaling>
          <c:orientation val="minMax"/>
        </c:scaling>
        <c:delete val="1"/>
        <c:axPos val="b"/>
        <c:numFmt formatCode="ge" sourceLinked="1"/>
        <c:majorTickMark val="none"/>
        <c:minorTickMark val="none"/>
        <c:tickLblPos val="none"/>
        <c:crossAx val="95747456"/>
        <c:crosses val="autoZero"/>
        <c:auto val="1"/>
        <c:lblOffset val="100"/>
        <c:baseTimeUnit val="years"/>
      </c:dateAx>
      <c:valAx>
        <c:axId val="95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67.77</c:v>
                </c:pt>
                <c:pt idx="1">
                  <c:v>69.64</c:v>
                </c:pt>
                <c:pt idx="2">
                  <c:v>71.06</c:v>
                </c:pt>
                <c:pt idx="3">
                  <c:v>73.11</c:v>
                </c:pt>
                <c:pt idx="4">
                  <c:v>76.39</c:v>
                </c:pt>
              </c:numCache>
            </c:numRef>
          </c:val>
        </c:ser>
        <c:dLbls>
          <c:showLegendKey val="0"/>
          <c:showVal val="0"/>
          <c:showCatName val="0"/>
          <c:showSerName val="0"/>
          <c:showPercent val="0"/>
          <c:showBubbleSize val="0"/>
        </c:dLbls>
        <c:gapWidth val="150"/>
        <c:axId val="95790208"/>
        <c:axId val="957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5790208"/>
        <c:axId val="95792128"/>
      </c:lineChart>
      <c:dateAx>
        <c:axId val="95790208"/>
        <c:scaling>
          <c:orientation val="minMax"/>
        </c:scaling>
        <c:delete val="1"/>
        <c:axPos val="b"/>
        <c:numFmt formatCode="ge" sourceLinked="1"/>
        <c:majorTickMark val="none"/>
        <c:minorTickMark val="none"/>
        <c:tickLblPos val="none"/>
        <c:crossAx val="95792128"/>
        <c:crosses val="autoZero"/>
        <c:auto val="1"/>
        <c:lblOffset val="100"/>
        <c:baseTimeUnit val="years"/>
      </c:dateAx>
      <c:valAx>
        <c:axId val="957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87.4</c:v>
                </c:pt>
                <c:pt idx="1">
                  <c:v>95.74</c:v>
                </c:pt>
                <c:pt idx="2">
                  <c:v>100.35</c:v>
                </c:pt>
                <c:pt idx="3">
                  <c:v>108.23</c:v>
                </c:pt>
                <c:pt idx="4">
                  <c:v>109.17</c:v>
                </c:pt>
              </c:numCache>
            </c:numRef>
          </c:val>
        </c:ser>
        <c:dLbls>
          <c:showLegendKey val="0"/>
          <c:showVal val="0"/>
          <c:showCatName val="0"/>
          <c:showSerName val="0"/>
          <c:showPercent val="0"/>
          <c:showBubbleSize val="0"/>
        </c:dLbls>
        <c:gapWidth val="150"/>
        <c:axId val="83665664"/>
        <c:axId val="836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106.59</c:v>
                </c:pt>
              </c:numCache>
            </c:numRef>
          </c:val>
          <c:smooth val="0"/>
        </c:ser>
        <c:dLbls>
          <c:showLegendKey val="0"/>
          <c:showVal val="0"/>
          <c:showCatName val="0"/>
          <c:showSerName val="0"/>
          <c:showPercent val="0"/>
          <c:showBubbleSize val="0"/>
        </c:dLbls>
        <c:marker val="1"/>
        <c:smooth val="0"/>
        <c:axId val="83665664"/>
        <c:axId val="83667584"/>
      </c:lineChart>
      <c:dateAx>
        <c:axId val="83665664"/>
        <c:scaling>
          <c:orientation val="minMax"/>
        </c:scaling>
        <c:delete val="1"/>
        <c:axPos val="b"/>
        <c:numFmt formatCode="ge" sourceLinked="1"/>
        <c:majorTickMark val="none"/>
        <c:minorTickMark val="none"/>
        <c:tickLblPos val="none"/>
        <c:crossAx val="83667584"/>
        <c:crosses val="autoZero"/>
        <c:auto val="1"/>
        <c:lblOffset val="100"/>
        <c:baseTimeUnit val="years"/>
      </c:dateAx>
      <c:valAx>
        <c:axId val="836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6.84</c:v>
                </c:pt>
                <c:pt idx="1">
                  <c:v>7.83</c:v>
                </c:pt>
                <c:pt idx="2">
                  <c:v>8.3000000000000007</c:v>
                </c:pt>
                <c:pt idx="3">
                  <c:v>9.11</c:v>
                </c:pt>
                <c:pt idx="4">
                  <c:v>18.07</c:v>
                </c:pt>
              </c:numCache>
            </c:numRef>
          </c:val>
        </c:ser>
        <c:dLbls>
          <c:showLegendKey val="0"/>
          <c:showVal val="0"/>
          <c:showCatName val="0"/>
          <c:showSerName val="0"/>
          <c:showPercent val="0"/>
          <c:showBubbleSize val="0"/>
        </c:dLbls>
        <c:gapWidth val="150"/>
        <c:axId val="95424896"/>
        <c:axId val="954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15.82</c:v>
                </c:pt>
              </c:numCache>
            </c:numRef>
          </c:val>
          <c:smooth val="0"/>
        </c:ser>
        <c:dLbls>
          <c:showLegendKey val="0"/>
          <c:showVal val="0"/>
          <c:showCatName val="0"/>
          <c:showSerName val="0"/>
          <c:showPercent val="0"/>
          <c:showBubbleSize val="0"/>
        </c:dLbls>
        <c:marker val="1"/>
        <c:smooth val="0"/>
        <c:axId val="95424896"/>
        <c:axId val="95426816"/>
      </c:lineChart>
      <c:dateAx>
        <c:axId val="95424896"/>
        <c:scaling>
          <c:orientation val="minMax"/>
        </c:scaling>
        <c:delete val="1"/>
        <c:axPos val="b"/>
        <c:numFmt formatCode="ge" sourceLinked="1"/>
        <c:majorTickMark val="none"/>
        <c:minorTickMark val="none"/>
        <c:tickLblPos val="none"/>
        <c:crossAx val="95426816"/>
        <c:crosses val="autoZero"/>
        <c:auto val="1"/>
        <c:lblOffset val="100"/>
        <c:baseTimeUnit val="years"/>
      </c:dateAx>
      <c:valAx>
        <c:axId val="954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85952"/>
        <c:axId val="954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ser>
        <c:dLbls>
          <c:showLegendKey val="0"/>
          <c:showVal val="0"/>
          <c:showCatName val="0"/>
          <c:showSerName val="0"/>
          <c:showPercent val="0"/>
          <c:showBubbleSize val="0"/>
        </c:dLbls>
        <c:marker val="1"/>
        <c:smooth val="0"/>
        <c:axId val="95485952"/>
        <c:axId val="95487872"/>
      </c:lineChart>
      <c:dateAx>
        <c:axId val="95485952"/>
        <c:scaling>
          <c:orientation val="minMax"/>
        </c:scaling>
        <c:delete val="1"/>
        <c:axPos val="b"/>
        <c:numFmt formatCode="ge" sourceLinked="1"/>
        <c:majorTickMark val="none"/>
        <c:minorTickMark val="none"/>
        <c:tickLblPos val="none"/>
        <c:crossAx val="95487872"/>
        <c:crosses val="autoZero"/>
        <c:auto val="1"/>
        <c:lblOffset val="100"/>
        <c:baseTimeUnit val="years"/>
      </c:dateAx>
      <c:valAx>
        <c:axId val="954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5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45.28</c:v>
                </c:pt>
                <c:pt idx="1">
                  <c:v>52.65</c:v>
                </c:pt>
                <c:pt idx="2">
                  <c:v>46.52</c:v>
                </c:pt>
                <c:pt idx="3">
                  <c:v>23.71</c:v>
                </c:pt>
                <c:pt idx="4" formatCode="#,##0.00;&quot;△&quot;#,##0.00">
                  <c:v>0</c:v>
                </c:pt>
              </c:numCache>
            </c:numRef>
          </c:val>
        </c:ser>
        <c:dLbls>
          <c:showLegendKey val="0"/>
          <c:showVal val="0"/>
          <c:showCatName val="0"/>
          <c:showSerName val="0"/>
          <c:showPercent val="0"/>
          <c:showBubbleSize val="0"/>
        </c:dLbls>
        <c:gapWidth val="150"/>
        <c:axId val="95512064"/>
        <c:axId val="955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23.51</c:v>
                </c:pt>
              </c:numCache>
            </c:numRef>
          </c:val>
          <c:smooth val="0"/>
        </c:ser>
        <c:dLbls>
          <c:showLegendKey val="0"/>
          <c:showVal val="0"/>
          <c:showCatName val="0"/>
          <c:showSerName val="0"/>
          <c:showPercent val="0"/>
          <c:showBubbleSize val="0"/>
        </c:dLbls>
        <c:marker val="1"/>
        <c:smooth val="0"/>
        <c:axId val="95512064"/>
        <c:axId val="95513984"/>
      </c:lineChart>
      <c:dateAx>
        <c:axId val="95512064"/>
        <c:scaling>
          <c:orientation val="minMax"/>
        </c:scaling>
        <c:delete val="1"/>
        <c:axPos val="b"/>
        <c:numFmt formatCode="ge" sourceLinked="1"/>
        <c:majorTickMark val="none"/>
        <c:minorTickMark val="none"/>
        <c:tickLblPos val="none"/>
        <c:crossAx val="95513984"/>
        <c:crosses val="autoZero"/>
        <c:auto val="1"/>
        <c:lblOffset val="100"/>
        <c:baseTimeUnit val="years"/>
      </c:dateAx>
      <c:valAx>
        <c:axId val="95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397.46</c:v>
                </c:pt>
                <c:pt idx="1">
                  <c:v>316.27999999999997</c:v>
                </c:pt>
                <c:pt idx="2">
                  <c:v>357.55</c:v>
                </c:pt>
                <c:pt idx="3">
                  <c:v>357.77</c:v>
                </c:pt>
                <c:pt idx="4">
                  <c:v>141.94999999999999</c:v>
                </c:pt>
              </c:numCache>
            </c:numRef>
          </c:val>
        </c:ser>
        <c:dLbls>
          <c:showLegendKey val="0"/>
          <c:showVal val="0"/>
          <c:showCatName val="0"/>
          <c:showSerName val="0"/>
          <c:showPercent val="0"/>
          <c:showBubbleSize val="0"/>
        </c:dLbls>
        <c:gapWidth val="150"/>
        <c:axId val="95548928"/>
        <c:axId val="955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57.3</c:v>
                </c:pt>
              </c:numCache>
            </c:numRef>
          </c:val>
          <c:smooth val="0"/>
        </c:ser>
        <c:dLbls>
          <c:showLegendKey val="0"/>
          <c:showVal val="0"/>
          <c:showCatName val="0"/>
          <c:showSerName val="0"/>
          <c:showPercent val="0"/>
          <c:showBubbleSize val="0"/>
        </c:dLbls>
        <c:marker val="1"/>
        <c:smooth val="0"/>
        <c:axId val="95548928"/>
        <c:axId val="95550848"/>
      </c:lineChart>
      <c:dateAx>
        <c:axId val="95548928"/>
        <c:scaling>
          <c:orientation val="minMax"/>
        </c:scaling>
        <c:delete val="1"/>
        <c:axPos val="b"/>
        <c:numFmt formatCode="ge" sourceLinked="1"/>
        <c:majorTickMark val="none"/>
        <c:minorTickMark val="none"/>
        <c:tickLblPos val="none"/>
        <c:crossAx val="95550848"/>
        <c:crosses val="autoZero"/>
        <c:auto val="1"/>
        <c:lblOffset val="100"/>
        <c:baseTimeUnit val="years"/>
      </c:dateAx>
      <c:valAx>
        <c:axId val="95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2005.67</c:v>
                </c:pt>
                <c:pt idx="1">
                  <c:v>1793.3</c:v>
                </c:pt>
                <c:pt idx="2">
                  <c:v>1608.41</c:v>
                </c:pt>
                <c:pt idx="3">
                  <c:v>1450.94</c:v>
                </c:pt>
                <c:pt idx="4">
                  <c:v>1425.86</c:v>
                </c:pt>
              </c:numCache>
            </c:numRef>
          </c:val>
        </c:ser>
        <c:dLbls>
          <c:showLegendKey val="0"/>
          <c:showVal val="0"/>
          <c:showCatName val="0"/>
          <c:showSerName val="0"/>
          <c:showPercent val="0"/>
          <c:showBubbleSize val="0"/>
        </c:dLbls>
        <c:gapWidth val="150"/>
        <c:axId val="95575040"/>
        <c:axId val="95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5575040"/>
        <c:axId val="95585408"/>
      </c:lineChart>
      <c:dateAx>
        <c:axId val="95575040"/>
        <c:scaling>
          <c:orientation val="minMax"/>
        </c:scaling>
        <c:delete val="1"/>
        <c:axPos val="b"/>
        <c:numFmt formatCode="ge" sourceLinked="1"/>
        <c:majorTickMark val="none"/>
        <c:minorTickMark val="none"/>
        <c:tickLblPos val="none"/>
        <c:crossAx val="95585408"/>
        <c:crosses val="autoZero"/>
        <c:auto val="1"/>
        <c:lblOffset val="100"/>
        <c:baseTimeUnit val="years"/>
      </c:dateAx>
      <c:valAx>
        <c:axId val="95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43.95</c:v>
                </c:pt>
                <c:pt idx="1">
                  <c:v>47.63</c:v>
                </c:pt>
                <c:pt idx="2">
                  <c:v>53.47</c:v>
                </c:pt>
                <c:pt idx="3">
                  <c:v>58.26</c:v>
                </c:pt>
                <c:pt idx="4">
                  <c:v>67.75</c:v>
                </c:pt>
              </c:numCache>
            </c:numRef>
          </c:val>
        </c:ser>
        <c:dLbls>
          <c:showLegendKey val="0"/>
          <c:showVal val="0"/>
          <c:showCatName val="0"/>
          <c:showSerName val="0"/>
          <c:showPercent val="0"/>
          <c:showBubbleSize val="0"/>
        </c:dLbls>
        <c:gapWidth val="150"/>
        <c:axId val="95599232"/>
        <c:axId val="956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5599232"/>
        <c:axId val="95699712"/>
      </c:lineChart>
      <c:dateAx>
        <c:axId val="95599232"/>
        <c:scaling>
          <c:orientation val="minMax"/>
        </c:scaling>
        <c:delete val="1"/>
        <c:axPos val="b"/>
        <c:numFmt formatCode="ge" sourceLinked="1"/>
        <c:majorTickMark val="none"/>
        <c:minorTickMark val="none"/>
        <c:tickLblPos val="none"/>
        <c:crossAx val="95699712"/>
        <c:crosses val="autoZero"/>
        <c:auto val="1"/>
        <c:lblOffset val="100"/>
        <c:baseTimeUnit val="years"/>
      </c:dateAx>
      <c:valAx>
        <c:axId val="956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305.86</c:v>
                </c:pt>
                <c:pt idx="1">
                  <c:v>289.39999999999998</c:v>
                </c:pt>
                <c:pt idx="2">
                  <c:v>267.41000000000003</c:v>
                </c:pt>
                <c:pt idx="3">
                  <c:v>260.31</c:v>
                </c:pt>
                <c:pt idx="4">
                  <c:v>223.31</c:v>
                </c:pt>
              </c:numCache>
            </c:numRef>
          </c:val>
        </c:ser>
        <c:dLbls>
          <c:showLegendKey val="0"/>
          <c:showVal val="0"/>
          <c:showCatName val="0"/>
          <c:showSerName val="0"/>
          <c:showPercent val="0"/>
          <c:showBubbleSize val="0"/>
        </c:dLbls>
        <c:gapWidth val="150"/>
        <c:axId val="95717248"/>
        <c:axId val="95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5717248"/>
        <c:axId val="95723520"/>
      </c:lineChart>
      <c:dateAx>
        <c:axId val="95717248"/>
        <c:scaling>
          <c:orientation val="minMax"/>
        </c:scaling>
        <c:delete val="1"/>
        <c:axPos val="b"/>
        <c:numFmt formatCode="ge" sourceLinked="1"/>
        <c:majorTickMark val="none"/>
        <c:minorTickMark val="none"/>
        <c:tickLblPos val="none"/>
        <c:crossAx val="95723520"/>
        <c:crosses val="autoZero"/>
        <c:auto val="1"/>
        <c:lblOffset val="100"/>
        <c:baseTimeUnit val="years"/>
      </c:dateAx>
      <c:valAx>
        <c:axId val="95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伊勢市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130865</v>
      </c>
      <c r="AM8" s="47"/>
      <c r="AN8" s="47"/>
      <c r="AO8" s="47"/>
      <c r="AP8" s="47"/>
      <c r="AQ8" s="47"/>
      <c r="AR8" s="47"/>
      <c r="AS8" s="47"/>
      <c r="AT8" s="43">
        <f>データ!S6</f>
        <v>208.35</v>
      </c>
      <c r="AU8" s="43"/>
      <c r="AV8" s="43"/>
      <c r="AW8" s="43"/>
      <c r="AX8" s="43"/>
      <c r="AY8" s="43"/>
      <c r="AZ8" s="43"/>
      <c r="BA8" s="43"/>
      <c r="BB8" s="43">
        <f>データ!T6</f>
        <v>628.1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50.58</v>
      </c>
      <c r="J10" s="43"/>
      <c r="K10" s="43"/>
      <c r="L10" s="43"/>
      <c r="M10" s="43"/>
      <c r="N10" s="43"/>
      <c r="O10" s="43"/>
      <c r="P10" s="43">
        <f>データ!O6</f>
        <v>44.72</v>
      </c>
      <c r="Q10" s="43"/>
      <c r="R10" s="43"/>
      <c r="S10" s="43"/>
      <c r="T10" s="43"/>
      <c r="U10" s="43"/>
      <c r="V10" s="43"/>
      <c r="W10" s="43">
        <f>データ!P6</f>
        <v>106.79</v>
      </c>
      <c r="X10" s="43"/>
      <c r="Y10" s="43"/>
      <c r="Z10" s="43"/>
      <c r="AA10" s="43"/>
      <c r="AB10" s="43"/>
      <c r="AC10" s="43"/>
      <c r="AD10" s="47">
        <f>データ!Q6</f>
        <v>2484</v>
      </c>
      <c r="AE10" s="47"/>
      <c r="AF10" s="47"/>
      <c r="AG10" s="47"/>
      <c r="AH10" s="47"/>
      <c r="AI10" s="47"/>
      <c r="AJ10" s="47"/>
      <c r="AK10" s="2"/>
      <c r="AL10" s="47">
        <f>データ!U6</f>
        <v>58290</v>
      </c>
      <c r="AM10" s="47"/>
      <c r="AN10" s="47"/>
      <c r="AO10" s="47"/>
      <c r="AP10" s="47"/>
      <c r="AQ10" s="47"/>
      <c r="AR10" s="47"/>
      <c r="AS10" s="47"/>
      <c r="AT10" s="43">
        <f>データ!V6</f>
        <v>14.22</v>
      </c>
      <c r="AU10" s="43"/>
      <c r="AV10" s="43"/>
      <c r="AW10" s="43"/>
      <c r="AX10" s="43"/>
      <c r="AY10" s="43"/>
      <c r="AZ10" s="43"/>
      <c r="BA10" s="43"/>
      <c r="BB10" s="43">
        <f>データ!W6</f>
        <v>4099.16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242039</v>
      </c>
      <c r="D6" s="31">
        <f t="shared" si="3"/>
        <v>46</v>
      </c>
      <c r="E6" s="31">
        <f t="shared" si="3"/>
        <v>17</v>
      </c>
      <c r="F6" s="31">
        <f t="shared" si="3"/>
        <v>1</v>
      </c>
      <c r="G6" s="31">
        <f t="shared" si="3"/>
        <v>0</v>
      </c>
      <c r="H6" s="31" t="str">
        <f t="shared" si="3"/>
        <v>三重県　伊勢市</v>
      </c>
      <c r="I6" s="31" t="str">
        <f t="shared" si="3"/>
        <v>法適用</v>
      </c>
      <c r="J6" s="31" t="str">
        <f t="shared" si="3"/>
        <v>下水道事業</v>
      </c>
      <c r="K6" s="31" t="str">
        <f t="shared" si="3"/>
        <v>公共下水道</v>
      </c>
      <c r="L6" s="31" t="str">
        <f t="shared" si="3"/>
        <v>Bd2</v>
      </c>
      <c r="M6" s="32" t="str">
        <f t="shared" si="3"/>
        <v>-</v>
      </c>
      <c r="N6" s="32">
        <f t="shared" si="3"/>
        <v>50.58</v>
      </c>
      <c r="O6" s="32">
        <f t="shared" si="3"/>
        <v>44.72</v>
      </c>
      <c r="P6" s="32">
        <f t="shared" si="3"/>
        <v>106.79</v>
      </c>
      <c r="Q6" s="32">
        <f t="shared" si="3"/>
        <v>2484</v>
      </c>
      <c r="R6" s="32">
        <f t="shared" si="3"/>
        <v>130865</v>
      </c>
      <c r="S6" s="32">
        <f t="shared" si="3"/>
        <v>208.35</v>
      </c>
      <c r="T6" s="32">
        <f t="shared" si="3"/>
        <v>628.1</v>
      </c>
      <c r="U6" s="32">
        <f t="shared" si="3"/>
        <v>58290</v>
      </c>
      <c r="V6" s="32">
        <f t="shared" si="3"/>
        <v>14.22</v>
      </c>
      <c r="W6" s="32">
        <f t="shared" si="3"/>
        <v>4099.16</v>
      </c>
      <c r="X6" s="33">
        <f>IF(X7="",NA(),X7)</f>
        <v>87.4</v>
      </c>
      <c r="Y6" s="33">
        <f t="shared" ref="Y6:AG6" si="4">IF(Y7="",NA(),Y7)</f>
        <v>95.74</v>
      </c>
      <c r="Z6" s="33">
        <f t="shared" si="4"/>
        <v>100.35</v>
      </c>
      <c r="AA6" s="33">
        <f t="shared" si="4"/>
        <v>108.23</v>
      </c>
      <c r="AB6" s="33">
        <f t="shared" si="4"/>
        <v>109.17</v>
      </c>
      <c r="AC6" s="33">
        <f t="shared" si="4"/>
        <v>102.88</v>
      </c>
      <c r="AD6" s="33">
        <f t="shared" si="4"/>
        <v>100.66</v>
      </c>
      <c r="AE6" s="33">
        <f t="shared" si="4"/>
        <v>101.61</v>
      </c>
      <c r="AF6" s="33">
        <f t="shared" si="4"/>
        <v>104.97</v>
      </c>
      <c r="AG6" s="33">
        <f t="shared" si="4"/>
        <v>106.59</v>
      </c>
      <c r="AH6" s="32" t="str">
        <f>IF(AH7="","",IF(AH7="-","【-】","【"&amp;SUBSTITUTE(TEXT(AH7,"#,##0.00"),"-","△")&amp;"】"))</f>
        <v>【107.74】</v>
      </c>
      <c r="AI6" s="33">
        <f>IF(AI7="",NA(),AI7)</f>
        <v>45.28</v>
      </c>
      <c r="AJ6" s="33">
        <f t="shared" ref="AJ6:AR6" si="5">IF(AJ7="",NA(),AJ7)</f>
        <v>52.65</v>
      </c>
      <c r="AK6" s="33">
        <f t="shared" si="5"/>
        <v>46.52</v>
      </c>
      <c r="AL6" s="33">
        <f t="shared" si="5"/>
        <v>23.71</v>
      </c>
      <c r="AM6" s="32">
        <f t="shared" si="5"/>
        <v>0</v>
      </c>
      <c r="AN6" s="33">
        <f t="shared" si="5"/>
        <v>33.39</v>
      </c>
      <c r="AO6" s="33">
        <f t="shared" si="5"/>
        <v>51.04</v>
      </c>
      <c r="AP6" s="33">
        <f t="shared" si="5"/>
        <v>51.83</v>
      </c>
      <c r="AQ6" s="33">
        <f t="shared" si="5"/>
        <v>52.88</v>
      </c>
      <c r="AR6" s="33">
        <f t="shared" si="5"/>
        <v>23.51</v>
      </c>
      <c r="AS6" s="32" t="str">
        <f>IF(AS7="","",IF(AS7="-","【-】","【"&amp;SUBSTITUTE(TEXT(AS7,"#,##0.00"),"-","△")&amp;"】"))</f>
        <v>【4.71】</v>
      </c>
      <c r="AT6" s="33">
        <f>IF(AT7="",NA(),AT7)</f>
        <v>397.46</v>
      </c>
      <c r="AU6" s="33">
        <f t="shared" ref="AU6:BC6" si="6">IF(AU7="",NA(),AU7)</f>
        <v>316.27999999999997</v>
      </c>
      <c r="AV6" s="33">
        <f t="shared" si="6"/>
        <v>357.55</v>
      </c>
      <c r="AW6" s="33">
        <f t="shared" si="6"/>
        <v>357.77</v>
      </c>
      <c r="AX6" s="33">
        <f t="shared" si="6"/>
        <v>141.94999999999999</v>
      </c>
      <c r="AY6" s="33">
        <f t="shared" si="6"/>
        <v>417.04</v>
      </c>
      <c r="AZ6" s="33">
        <f t="shared" si="6"/>
        <v>287.3</v>
      </c>
      <c r="BA6" s="33">
        <f t="shared" si="6"/>
        <v>231.37</v>
      </c>
      <c r="BB6" s="33">
        <f t="shared" si="6"/>
        <v>539.27</v>
      </c>
      <c r="BC6" s="33">
        <f t="shared" si="6"/>
        <v>57.3</v>
      </c>
      <c r="BD6" s="32" t="str">
        <f>IF(BD7="","",IF(BD7="-","【-】","【"&amp;SUBSTITUTE(TEXT(BD7,"#,##0.00"),"-","△")&amp;"】"))</f>
        <v>【56.46】</v>
      </c>
      <c r="BE6" s="33">
        <f>IF(BE7="",NA(),BE7)</f>
        <v>2005.67</v>
      </c>
      <c r="BF6" s="33">
        <f t="shared" ref="BF6:BN6" si="7">IF(BF7="",NA(),BF7)</f>
        <v>1793.3</v>
      </c>
      <c r="BG6" s="33">
        <f t="shared" si="7"/>
        <v>1608.41</v>
      </c>
      <c r="BH6" s="33">
        <f t="shared" si="7"/>
        <v>1450.94</v>
      </c>
      <c r="BI6" s="33">
        <f t="shared" si="7"/>
        <v>1425.86</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43.95</v>
      </c>
      <c r="BQ6" s="33">
        <f t="shared" ref="BQ6:BY6" si="8">IF(BQ7="",NA(),BQ7)</f>
        <v>47.63</v>
      </c>
      <c r="BR6" s="33">
        <f t="shared" si="8"/>
        <v>53.47</v>
      </c>
      <c r="BS6" s="33">
        <f t="shared" si="8"/>
        <v>58.26</v>
      </c>
      <c r="BT6" s="33">
        <f t="shared" si="8"/>
        <v>67.75</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305.86</v>
      </c>
      <c r="CB6" s="33">
        <f t="shared" ref="CB6:CJ6" si="9">IF(CB7="",NA(),CB7)</f>
        <v>289.39999999999998</v>
      </c>
      <c r="CC6" s="33">
        <f t="shared" si="9"/>
        <v>267.41000000000003</v>
      </c>
      <c r="CD6" s="33">
        <f t="shared" si="9"/>
        <v>260.31</v>
      </c>
      <c r="CE6" s="33">
        <f t="shared" si="9"/>
        <v>223.31</v>
      </c>
      <c r="CF6" s="33">
        <f t="shared" si="9"/>
        <v>199.72</v>
      </c>
      <c r="CG6" s="33">
        <f t="shared" si="9"/>
        <v>201.25</v>
      </c>
      <c r="CH6" s="33">
        <f t="shared" si="9"/>
        <v>199.32</v>
      </c>
      <c r="CI6" s="33">
        <f t="shared" si="9"/>
        <v>199.36</v>
      </c>
      <c r="CJ6" s="33">
        <f t="shared" si="9"/>
        <v>193.74</v>
      </c>
      <c r="CK6" s="32" t="str">
        <f>IF(CK7="","",IF(CK7="-","【-】","【"&amp;SUBSTITUTE(TEXT(CK7,"#,##0.00"),"-","△")&amp;"】"))</f>
        <v>【142.28】</v>
      </c>
      <c r="CL6" s="33">
        <f>IF(CL7="",NA(),CL7)</f>
        <v>136.69</v>
      </c>
      <c r="CM6" s="33">
        <f t="shared" ref="CM6:CU6" si="10">IF(CM7="",NA(),CM7)</f>
        <v>491.28</v>
      </c>
      <c r="CN6" s="33">
        <f t="shared" si="10"/>
        <v>506.91</v>
      </c>
      <c r="CO6" s="33">
        <f t="shared" si="10"/>
        <v>597.88</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67.77</v>
      </c>
      <c r="CX6" s="33">
        <f t="shared" ref="CX6:DF6" si="11">IF(CX7="",NA(),CX7)</f>
        <v>69.64</v>
      </c>
      <c r="CY6" s="33">
        <f t="shared" si="11"/>
        <v>71.06</v>
      </c>
      <c r="CZ6" s="33">
        <f t="shared" si="11"/>
        <v>73.11</v>
      </c>
      <c r="DA6" s="33">
        <f t="shared" si="11"/>
        <v>76.39</v>
      </c>
      <c r="DB6" s="33">
        <f t="shared" si="11"/>
        <v>87.18</v>
      </c>
      <c r="DC6" s="33">
        <f t="shared" si="11"/>
        <v>86.62</v>
      </c>
      <c r="DD6" s="33">
        <f t="shared" si="11"/>
        <v>87.07</v>
      </c>
      <c r="DE6" s="33">
        <f t="shared" si="11"/>
        <v>86.88</v>
      </c>
      <c r="DF6" s="33">
        <f t="shared" si="11"/>
        <v>86.56</v>
      </c>
      <c r="DG6" s="32" t="str">
        <f>IF(DG7="","",IF(DG7="-","【-】","【"&amp;SUBSTITUTE(TEXT(DG7,"#,##0.00"),"-","△")&amp;"】"))</f>
        <v>【94.57】</v>
      </c>
      <c r="DH6" s="33">
        <f>IF(DH7="",NA(),DH7)</f>
        <v>6.84</v>
      </c>
      <c r="DI6" s="33">
        <f t="shared" ref="DI6:DQ6" si="12">IF(DI7="",NA(),DI7)</f>
        <v>7.83</v>
      </c>
      <c r="DJ6" s="33">
        <f t="shared" si="12"/>
        <v>8.3000000000000007</v>
      </c>
      <c r="DK6" s="33">
        <f t="shared" si="12"/>
        <v>9.11</v>
      </c>
      <c r="DL6" s="33">
        <f t="shared" si="12"/>
        <v>18.07</v>
      </c>
      <c r="DM6" s="33">
        <f t="shared" si="12"/>
        <v>8.83</v>
      </c>
      <c r="DN6" s="33">
        <f t="shared" si="12"/>
        <v>9.6300000000000008</v>
      </c>
      <c r="DO6" s="33">
        <f t="shared" si="12"/>
        <v>8.3000000000000007</v>
      </c>
      <c r="DP6" s="33">
        <f t="shared" si="12"/>
        <v>9.52</v>
      </c>
      <c r="DQ6" s="33">
        <f t="shared" si="12"/>
        <v>15.82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0.01</v>
      </c>
      <c r="EC6" s="32" t="str">
        <f>IF(EC7="","",IF(EC7="-","【-】","【"&amp;SUBSTITUTE(TEXT(EC7,"#,##0.00"),"-","△")&amp;"】"))</f>
        <v>【4.35】</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7" s="34" customFormat="1">
      <c r="A7" s="26"/>
      <c r="B7" s="35">
        <v>2014</v>
      </c>
      <c r="C7" s="35">
        <v>242039</v>
      </c>
      <c r="D7" s="35">
        <v>46</v>
      </c>
      <c r="E7" s="35">
        <v>17</v>
      </c>
      <c r="F7" s="35">
        <v>1</v>
      </c>
      <c r="G7" s="35">
        <v>0</v>
      </c>
      <c r="H7" s="35" t="s">
        <v>96</v>
      </c>
      <c r="I7" s="35" t="s">
        <v>97</v>
      </c>
      <c r="J7" s="35" t="s">
        <v>98</v>
      </c>
      <c r="K7" s="35" t="s">
        <v>99</v>
      </c>
      <c r="L7" s="35" t="s">
        <v>100</v>
      </c>
      <c r="M7" s="36" t="s">
        <v>101</v>
      </c>
      <c r="N7" s="36">
        <v>50.58</v>
      </c>
      <c r="O7" s="36">
        <v>44.72</v>
      </c>
      <c r="P7" s="36">
        <v>106.79</v>
      </c>
      <c r="Q7" s="36">
        <v>2484</v>
      </c>
      <c r="R7" s="36">
        <v>130865</v>
      </c>
      <c r="S7" s="36">
        <v>208.35</v>
      </c>
      <c r="T7" s="36">
        <v>628.1</v>
      </c>
      <c r="U7" s="36">
        <v>58290</v>
      </c>
      <c r="V7" s="36">
        <v>14.22</v>
      </c>
      <c r="W7" s="36">
        <v>4099.16</v>
      </c>
      <c r="X7" s="36">
        <v>87.4</v>
      </c>
      <c r="Y7" s="36">
        <v>95.74</v>
      </c>
      <c r="Z7" s="36">
        <v>100.35</v>
      </c>
      <c r="AA7" s="36">
        <v>108.23</v>
      </c>
      <c r="AB7" s="36">
        <v>109.17</v>
      </c>
      <c r="AC7" s="36">
        <v>102.88</v>
      </c>
      <c r="AD7" s="36">
        <v>100.66</v>
      </c>
      <c r="AE7" s="36">
        <v>101.61</v>
      </c>
      <c r="AF7" s="36">
        <v>104.97</v>
      </c>
      <c r="AG7" s="36">
        <v>106.59</v>
      </c>
      <c r="AH7" s="36">
        <v>107.74</v>
      </c>
      <c r="AI7" s="36">
        <v>45.28</v>
      </c>
      <c r="AJ7" s="36">
        <v>52.65</v>
      </c>
      <c r="AK7" s="36">
        <v>46.52</v>
      </c>
      <c r="AL7" s="36">
        <v>23.71</v>
      </c>
      <c r="AM7" s="36">
        <v>0</v>
      </c>
      <c r="AN7" s="36">
        <v>33.39</v>
      </c>
      <c r="AO7" s="36">
        <v>51.04</v>
      </c>
      <c r="AP7" s="36">
        <v>51.83</v>
      </c>
      <c r="AQ7" s="36">
        <v>52.88</v>
      </c>
      <c r="AR7" s="36">
        <v>23.51</v>
      </c>
      <c r="AS7" s="36">
        <v>4.71</v>
      </c>
      <c r="AT7" s="36">
        <v>397.46</v>
      </c>
      <c r="AU7" s="36">
        <v>316.27999999999997</v>
      </c>
      <c r="AV7" s="36">
        <v>357.55</v>
      </c>
      <c r="AW7" s="36">
        <v>357.77</v>
      </c>
      <c r="AX7" s="36">
        <v>141.94999999999999</v>
      </c>
      <c r="AY7" s="36">
        <v>417.04</v>
      </c>
      <c r="AZ7" s="36">
        <v>287.3</v>
      </c>
      <c r="BA7" s="36">
        <v>231.37</v>
      </c>
      <c r="BB7" s="36">
        <v>539.27</v>
      </c>
      <c r="BC7" s="36">
        <v>57.3</v>
      </c>
      <c r="BD7" s="36">
        <v>56.46</v>
      </c>
      <c r="BE7" s="36">
        <v>2005.67</v>
      </c>
      <c r="BF7" s="36">
        <v>1793.3</v>
      </c>
      <c r="BG7" s="36">
        <v>1608.41</v>
      </c>
      <c r="BH7" s="36">
        <v>1450.94</v>
      </c>
      <c r="BI7" s="36">
        <v>1425.86</v>
      </c>
      <c r="BJ7" s="36">
        <v>1206.54</v>
      </c>
      <c r="BK7" s="36">
        <v>1247.2</v>
      </c>
      <c r="BL7" s="36">
        <v>1189.0999999999999</v>
      </c>
      <c r="BM7" s="36">
        <v>1115.1099999999999</v>
      </c>
      <c r="BN7" s="36">
        <v>1010.51</v>
      </c>
      <c r="BO7" s="36">
        <v>776.35</v>
      </c>
      <c r="BP7" s="36">
        <v>43.95</v>
      </c>
      <c r="BQ7" s="36">
        <v>47.63</v>
      </c>
      <c r="BR7" s="36">
        <v>53.47</v>
      </c>
      <c r="BS7" s="36">
        <v>58.26</v>
      </c>
      <c r="BT7" s="36">
        <v>67.75</v>
      </c>
      <c r="BU7" s="36">
        <v>77.739999999999995</v>
      </c>
      <c r="BV7" s="36">
        <v>77.489999999999995</v>
      </c>
      <c r="BW7" s="36">
        <v>78.78</v>
      </c>
      <c r="BX7" s="36">
        <v>79.540000000000006</v>
      </c>
      <c r="BY7" s="36">
        <v>83</v>
      </c>
      <c r="BZ7" s="36">
        <v>96.57</v>
      </c>
      <c r="CA7" s="36">
        <v>305.86</v>
      </c>
      <c r="CB7" s="36">
        <v>289.39999999999998</v>
      </c>
      <c r="CC7" s="36">
        <v>267.41000000000003</v>
      </c>
      <c r="CD7" s="36">
        <v>260.31</v>
      </c>
      <c r="CE7" s="36">
        <v>223.31</v>
      </c>
      <c r="CF7" s="36">
        <v>199.72</v>
      </c>
      <c r="CG7" s="36">
        <v>201.25</v>
      </c>
      <c r="CH7" s="36">
        <v>199.32</v>
      </c>
      <c r="CI7" s="36">
        <v>199.36</v>
      </c>
      <c r="CJ7" s="36">
        <v>193.74</v>
      </c>
      <c r="CK7" s="36">
        <v>142.28</v>
      </c>
      <c r="CL7" s="36">
        <v>136.69</v>
      </c>
      <c r="CM7" s="36">
        <v>491.28</v>
      </c>
      <c r="CN7" s="36">
        <v>506.91</v>
      </c>
      <c r="CO7" s="36">
        <v>597.88</v>
      </c>
      <c r="CP7" s="36" t="s">
        <v>101</v>
      </c>
      <c r="CQ7" s="36">
        <v>60.04</v>
      </c>
      <c r="CR7" s="36">
        <v>63.88</v>
      </c>
      <c r="CS7" s="36">
        <v>65.31</v>
      </c>
      <c r="CT7" s="36">
        <v>62.09</v>
      </c>
      <c r="CU7" s="36">
        <v>62.23</v>
      </c>
      <c r="CV7" s="36">
        <v>60.35</v>
      </c>
      <c r="CW7" s="36">
        <v>67.77</v>
      </c>
      <c r="CX7" s="36">
        <v>69.64</v>
      </c>
      <c r="CY7" s="36">
        <v>71.06</v>
      </c>
      <c r="CZ7" s="36">
        <v>73.11</v>
      </c>
      <c r="DA7" s="36">
        <v>76.39</v>
      </c>
      <c r="DB7" s="36">
        <v>87.18</v>
      </c>
      <c r="DC7" s="36">
        <v>86.62</v>
      </c>
      <c r="DD7" s="36">
        <v>87.07</v>
      </c>
      <c r="DE7" s="36">
        <v>86.88</v>
      </c>
      <c r="DF7" s="36">
        <v>86.56</v>
      </c>
      <c r="DG7" s="36">
        <v>94.57</v>
      </c>
      <c r="DH7" s="36">
        <v>6.84</v>
      </c>
      <c r="DI7" s="36">
        <v>7.83</v>
      </c>
      <c r="DJ7" s="36">
        <v>8.3000000000000007</v>
      </c>
      <c r="DK7" s="36">
        <v>9.11</v>
      </c>
      <c r="DL7" s="36">
        <v>18.07</v>
      </c>
      <c r="DM7" s="36">
        <v>8.83</v>
      </c>
      <c r="DN7" s="36">
        <v>9.6300000000000008</v>
      </c>
      <c r="DO7" s="36">
        <v>8.3000000000000007</v>
      </c>
      <c r="DP7" s="36">
        <v>9.52</v>
      </c>
      <c r="DQ7" s="36">
        <v>15.82</v>
      </c>
      <c r="DR7" s="36">
        <v>36.270000000000003</v>
      </c>
      <c r="DS7" s="36">
        <v>0</v>
      </c>
      <c r="DT7" s="36">
        <v>0</v>
      </c>
      <c r="DU7" s="36">
        <v>0</v>
      </c>
      <c r="DV7" s="36">
        <v>0</v>
      </c>
      <c r="DW7" s="36">
        <v>0</v>
      </c>
      <c r="DX7" s="36">
        <v>0</v>
      </c>
      <c r="DY7" s="36">
        <v>0</v>
      </c>
      <c r="DZ7" s="36">
        <v>0.01</v>
      </c>
      <c r="EA7" s="36">
        <v>0.01</v>
      </c>
      <c r="EB7" s="36">
        <v>0.01</v>
      </c>
      <c r="EC7" s="36">
        <v>4.3499999999999996</v>
      </c>
      <c r="ED7" s="36">
        <v>0</v>
      </c>
      <c r="EE7" s="36">
        <v>0</v>
      </c>
      <c r="EF7" s="36">
        <v>0</v>
      </c>
      <c r="EG7" s="36">
        <v>0</v>
      </c>
      <c r="EH7" s="36">
        <v>0</v>
      </c>
      <c r="EI7" s="36">
        <v>0.13</v>
      </c>
      <c r="EJ7" s="36">
        <v>0.05</v>
      </c>
      <c r="EK7" s="36">
        <v>0.04</v>
      </c>
      <c r="EL7" s="36">
        <v>0.06</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2016-02-03T07:44:22Z</dcterms:created>
  <dcterms:modified xsi:type="dcterms:W3CDTF">2016-02-11T23:59:44Z</dcterms:modified>
</cp:coreProperties>
</file>