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<sst xmlns="http://schemas.openxmlformats.org/spreadsheetml/2006/main" count="218" uniqueCount="108">
  <si>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</si>
  <si>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</si>
  <si>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</si>
  <si>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</si>
  <si>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</si>
  <si>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</si>
  <si>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</si>
  <si>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</si>
  <si>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</si>
  <si>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</si>
  <si>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</si>
  <si>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</si>
  <si>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</si>
  <si>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</si>
  <si>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</si>
  <si>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</si>
  <si>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</si>
  <si>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</si>
  <si>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</si>
  <si>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</si>
  <si>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</si>
  <si>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</si>
  <si>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</si>
  <si>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</si>
  <si>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</si>
  <si>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</si>
  <si>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</si>
  <si>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</si>
  <si>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</si>
  <si>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</si>
  <si>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</si>
  <si>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</si>
  <si>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</si>
  <si>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</si>
  <si>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</si>
  <si>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</si>
  <si>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</si>
  <si>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</si>
  <si>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</si>
  <si>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</si>
  <si>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</si>
  <si>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</si>
  <si>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</si>
  <si>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</si>
  <si>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</si>
  <si>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</si>
  <si>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</si>
  <si>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</si>
  <si>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</si>
  <si>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</si>
  <si>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</si>
  <si>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</si>
  <si>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</si>
  <si>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</si>
  <si>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</si>
  <si>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</si>
  <si>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</si>
  <si>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</si>
  <si>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</si>
  <si>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</si>
  <si>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</si>
  <si>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</si>
  <si>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</si>
  <si>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</si>
  <si>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</si>
  <si>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</si>
  <si>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</si>
  <si>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</si>
  <si>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</si>
  <si>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</si>
  <si>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</si>
  <si>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</si>
  <si>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</si>
  <si>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</si>
  <si>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</si>
  <si>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</si>
  <si>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</si>
  <si>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</si>
  <si>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</si>
  <si>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</si>
  <si>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</si>
  <si>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</si>
  <si>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</si>
  <si>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</si>
  <si>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</si>
  <si>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</si>
  <si>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</si>
  <si>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</si>
  <si>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</si>
  <si>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</si>
  <si>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</si>
  <si>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</si>
  <si>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</si>
  <si>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大紀町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</si>
  <si>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</si>
  <si>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</si>
  <si>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</si>
  <si>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</si>
  <si>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</si>
  <si>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</si>
  <si>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</si>
  <si>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</si>
  <si>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</si>
  <si>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</si>
  <si>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</si>
  <si>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簡易水道事業のため、資産の把握を求められておりませんが、平成29年度に上水道事業への移行を進めており、それに伴って水道施設の資産状況が明らかになりますので、老朽化の状況が把握できるようになります。
■まずは現状を把握し、課題の抽出や中長期的な目標を定めた将来の計画を策定し、それに基づき優先的な整備を実施することで、将来の老朽化に対する効果的な対策が可能と考えます。</t>
    <rPh sb="1" eb="3">
      <t>ゲンザイ</t>
    </rPh>
    <rPh sb="4" eb="6">
      <t>カンイ</t>
    </rPh>
    <rPh sb="6" eb="8">
      <t>スイドウ</t>
    </rPh>
    <rPh sb="8" eb="10">
      <t>ジギョウ</t>
    </rPh>
    <rPh sb="14" eb="16">
      <t>シサン</t>
    </rPh>
    <rPh sb="17" eb="19">
      <t>ハアク</t>
    </rPh>
    <rPh sb="20" eb="21">
      <t>モト</t>
    </rPh>
    <rPh sb="32" eb="34">
      <t>ヘイセイ</t>
    </rPh>
    <rPh sb="36" eb="38">
      <t>ネンド</t>
    </rPh>
    <rPh sb="39" eb="42">
      <t>ジョウスイドウ</t>
    </rPh>
    <rPh sb="42" eb="44">
      <t>ジギョウ</t>
    </rPh>
    <rPh sb="46" eb="48">
      <t>イコウ</t>
    </rPh>
    <rPh sb="49" eb="50">
      <t>スス</t>
    </rPh>
    <rPh sb="58" eb="59">
      <t>トモナ</t>
    </rPh>
    <rPh sb="61" eb="63">
      <t>スイドウ</t>
    </rPh>
    <rPh sb="63" eb="65">
      <t>シセツ</t>
    </rPh>
    <rPh sb="66" eb="68">
      <t>シサン</t>
    </rPh>
    <rPh sb="68" eb="70">
      <t>ジョウキョウ</t>
    </rPh>
    <rPh sb="71" eb="72">
      <t>アキ</t>
    </rPh>
    <rPh sb="82" eb="85">
      <t>ロウキュウカ</t>
    </rPh>
    <rPh sb="86" eb="88">
      <t>ジョウキョウ</t>
    </rPh>
    <rPh sb="89" eb="91">
      <t>ハアク</t>
    </rPh>
    <rPh sb="107" eb="109">
      <t>ゲンジョウ</t>
    </rPh>
    <rPh sb="110" eb="112">
      <t>ハアク</t>
    </rPh>
    <rPh sb="114" eb="116">
      <t>カダイ</t>
    </rPh>
    <rPh sb="117" eb="119">
      <t>チュウシュツ</t>
    </rPh>
    <rPh sb="120" eb="124">
      <t>チュウチョウキテキ</t>
    </rPh>
    <rPh sb="125" eb="127">
      <t>モクヒョウ</t>
    </rPh>
    <rPh sb="128" eb="129">
      <t>サダ</t>
    </rPh>
    <rPh sb="131" eb="133">
      <t>ショウライ</t>
    </rPh>
    <rPh sb="134" eb="136">
      <t>ケイカク</t>
    </rPh>
    <rPh sb="137" eb="139">
      <t>サクテイ</t>
    </rPh>
    <rPh sb="144" eb="145">
      <t>モト</t>
    </rPh>
    <rPh sb="154" eb="156">
      <t>ジッシ</t>
    </rPh>
    <rPh sb="162" eb="164">
      <t>ショウライ</t>
    </rPh>
    <rPh sb="165" eb="167">
      <t>ロウキュウ</t>
    </rPh>
    <rPh sb="167" eb="168">
      <t>カ</t>
    </rPh>
    <rPh sb="169" eb="170">
      <t>タイ</t>
    </rPh>
    <rPh sb="172" eb="175">
      <t>コウカテキ</t>
    </rPh>
    <rPh sb="176" eb="178">
      <t>タイサク</t>
    </rPh>
    <rPh sb="179" eb="181">
      <t>カノウ</t>
    </rPh>
    <rPh sb="182" eb="183">
      <t>カンガ</t>
    </rPh>
    <phoneticPr fontId="4"/>
  </si>
  <si>
    <t>■平成21年度より上水道事業移行に向けて、簡易水道の統合整備を進めていますが、まず安全な水質を確保するために、クリプトスポリジウム等病原性原虫対策としての浄水処理設備の新設・更新に係る整備や基幹配水池の耐震化など、施設の整備を優先的に行っています。そのため、高度成長期に布設された管路の更新は進んでおらず、近年漏水事故の増加や有収率の低下が顕著になってきています。
■今後、人口減少に伴った給水収益の減少や、整備を進めてきた施設の企業債償還額の増加によって、ますます経営が厳しくなることが想定されます。
■しかしながら、経営の持続性とともに、将来を踏まえて老朽管路の更新や基幹管路の耐震化に取り組み、安定供給を目指す必要があります。そのため、収益の確保が課題であり、経営の健全化に向けた取り組みが必要です。</t>
    <rPh sb="1" eb="3">
      <t>ヘイセイ</t>
    </rPh>
    <rPh sb="5" eb="7">
      <t>ネンド</t>
    </rPh>
    <rPh sb="9" eb="11">
      <t>ジョウスイ</t>
    </rPh>
    <rPh sb="11" eb="12">
      <t>ドウ</t>
    </rPh>
    <rPh sb="12" eb="14">
      <t>ジギョウ</t>
    </rPh>
    <rPh sb="14" eb="16">
      <t>イコウ</t>
    </rPh>
    <rPh sb="17" eb="18">
      <t>ム</t>
    </rPh>
    <rPh sb="21" eb="23">
      <t>カンイ</t>
    </rPh>
    <rPh sb="23" eb="25">
      <t>スイドウ</t>
    </rPh>
    <rPh sb="26" eb="28">
      <t>トウゴウ</t>
    </rPh>
    <rPh sb="28" eb="30">
      <t>セイビ</t>
    </rPh>
    <rPh sb="31" eb="32">
      <t>スス</t>
    </rPh>
    <rPh sb="65" eb="66">
      <t>トウ</t>
    </rPh>
    <rPh sb="66" eb="69">
      <t>ビョウゲンセイ</t>
    </rPh>
    <rPh sb="69" eb="71">
      <t>ゲンチュウ</t>
    </rPh>
    <rPh sb="71" eb="73">
      <t>タイサク</t>
    </rPh>
    <rPh sb="77" eb="79">
      <t>ジョウスイ</t>
    </rPh>
    <rPh sb="79" eb="81">
      <t>ショリ</t>
    </rPh>
    <rPh sb="81" eb="83">
      <t>セツビ</t>
    </rPh>
    <rPh sb="84" eb="86">
      <t>シンセツ</t>
    </rPh>
    <rPh sb="87" eb="89">
      <t>コウシン</t>
    </rPh>
    <rPh sb="90" eb="91">
      <t>カカ</t>
    </rPh>
    <rPh sb="92" eb="94">
      <t>セイビ</t>
    </rPh>
    <rPh sb="95" eb="97">
      <t>キカン</t>
    </rPh>
    <rPh sb="97" eb="100">
      <t>ハイスイチ</t>
    </rPh>
    <rPh sb="101" eb="104">
      <t>タイシンカ</t>
    </rPh>
    <rPh sb="107" eb="109">
      <t>シセツ</t>
    </rPh>
    <rPh sb="110" eb="112">
      <t>セイビ</t>
    </rPh>
    <rPh sb="113" eb="116">
      <t>ユウセンテキ</t>
    </rPh>
    <rPh sb="117" eb="118">
      <t>オコナ</t>
    </rPh>
    <rPh sb="129" eb="131">
      <t>コウド</t>
    </rPh>
    <rPh sb="131" eb="134">
      <t>セイチョウキ</t>
    </rPh>
    <rPh sb="135" eb="137">
      <t>フセツ</t>
    </rPh>
    <rPh sb="140" eb="142">
      <t>カンロ</t>
    </rPh>
    <rPh sb="143" eb="145">
      <t>コウシン</t>
    </rPh>
    <rPh sb="146" eb="147">
      <t>スス</t>
    </rPh>
    <rPh sb="153" eb="155">
      <t>キンネン</t>
    </rPh>
    <rPh sb="155" eb="157">
      <t>ロウスイ</t>
    </rPh>
    <rPh sb="157" eb="159">
      <t>ジコ</t>
    </rPh>
    <rPh sb="160" eb="162">
      <t>ゾウカ</t>
    </rPh>
    <rPh sb="163" eb="165">
      <t>ユウシュウ</t>
    </rPh>
    <rPh sb="165" eb="166">
      <t>リツ</t>
    </rPh>
    <rPh sb="167" eb="169">
      <t>テイカ</t>
    </rPh>
    <rPh sb="170" eb="172">
      <t>ケンチョ</t>
    </rPh>
    <rPh sb="184" eb="186">
      <t>コンゴ</t>
    </rPh>
    <rPh sb="187" eb="189">
      <t>ジンコウ</t>
    </rPh>
    <rPh sb="189" eb="191">
      <t>ゲンショウ</t>
    </rPh>
    <rPh sb="192" eb="193">
      <t>トモナ</t>
    </rPh>
    <rPh sb="195" eb="197">
      <t>キュウスイ</t>
    </rPh>
    <rPh sb="197" eb="199">
      <t>シュウエキ</t>
    </rPh>
    <rPh sb="200" eb="202">
      <t>ゲンショウ</t>
    </rPh>
    <rPh sb="204" eb="206">
      <t>セイビ</t>
    </rPh>
    <rPh sb="207" eb="208">
      <t>スス</t>
    </rPh>
    <rPh sb="212" eb="214">
      <t>シセツ</t>
    </rPh>
    <rPh sb="215" eb="217">
      <t>キギョウ</t>
    </rPh>
    <rPh sb="217" eb="218">
      <t>サイ</t>
    </rPh>
    <rPh sb="218" eb="220">
      <t>ショウカン</t>
    </rPh>
    <rPh sb="220" eb="221">
      <t>ガク</t>
    </rPh>
    <rPh sb="222" eb="224">
      <t>ゾウカ</t>
    </rPh>
    <rPh sb="233" eb="235">
      <t>ケイエイ</t>
    </rPh>
    <rPh sb="236" eb="237">
      <t>キビ</t>
    </rPh>
    <rPh sb="244" eb="246">
      <t>ソウテイ</t>
    </rPh>
    <rPh sb="260" eb="262">
      <t>ケイエイ</t>
    </rPh>
    <rPh sb="263" eb="265">
      <t>ジゾク</t>
    </rPh>
    <rPh sb="265" eb="266">
      <t>セイ</t>
    </rPh>
    <rPh sb="271" eb="273">
      <t>ショウライ</t>
    </rPh>
    <rPh sb="274" eb="275">
      <t>フ</t>
    </rPh>
    <rPh sb="278" eb="280">
      <t>ロウキュウ</t>
    </rPh>
    <rPh sb="280" eb="282">
      <t>カンロ</t>
    </rPh>
    <rPh sb="283" eb="285">
      <t>コウシン</t>
    </rPh>
    <rPh sb="286" eb="288">
      <t>キカン</t>
    </rPh>
    <rPh sb="288" eb="290">
      <t>カンロ</t>
    </rPh>
    <rPh sb="291" eb="294">
      <t>タイシンカ</t>
    </rPh>
    <rPh sb="295" eb="296">
      <t>ト</t>
    </rPh>
    <rPh sb="297" eb="298">
      <t>ク</t>
    </rPh>
    <rPh sb="305" eb="307">
      <t>メザ</t>
    </rPh>
    <rPh sb="308" eb="310">
      <t>ヒツヨウ</t>
    </rPh>
    <phoneticPr fontId="4"/>
  </si>
  <si>
    <r>
      <t>■水道水1ｍ</t>
    </r>
    <r>
      <rPr>
        <vertAlign val="superscript"/>
        <sz val="11"/>
        <color theme="1"/>
        <rFont val="ＭＳ ゴシック"/>
        <family val="3"/>
        <charset val="128"/>
      </rPr>
      <t>3</t>
    </r>
    <r>
      <rPr>
        <sz val="11"/>
        <color theme="1"/>
        <rFont val="ＭＳ ゴシック"/>
        <family val="3"/>
        <charset val="128"/>
      </rPr>
      <t>あたりにかかる費用（給水原価）は平均値と同じ程度ですが、給水に係る費用がどの程度の給水収益でまかなえているか（料金回収率）や、総費用と企業債償還金を加えた額に対して、水道料金収入や一般会計からの繰入金で、どの程度まかなえているか（収益的収支比率）が、ともに100％以下であり、赤字が続いています。さらに、右肩下がりになっていることから、収益性が低下しつつあるといえます。
■また、給水収益に対する企業債残高の割合（企業債残高対給水収益比率）が平均値と比べて高いことから、企業債への依存度が高いことを示しています。今後、現在の統合整備に伴う企業債償還も始まることから、企業債の増加による経営の負担が、大きくなると考えらます。
■施設の利用状況や適正な規模を示す施設利用率については、現状平均値以上ですが、将来の人口減少に伴って、減少していくものと考えられます。</t>
    </r>
    <rPh sb="1" eb="4">
      <t>スイドウスイ</t>
    </rPh>
    <rPh sb="14" eb="16">
      <t>ヒヨウ</t>
    </rPh>
    <rPh sb="17" eb="19">
      <t>キュウスイ</t>
    </rPh>
    <rPh sb="19" eb="21">
      <t>ゲンカ</t>
    </rPh>
    <rPh sb="23" eb="25">
      <t>ヘイキン</t>
    </rPh>
    <rPh sb="25" eb="26">
      <t>チ</t>
    </rPh>
    <rPh sb="27" eb="28">
      <t>オナ</t>
    </rPh>
    <rPh sb="29" eb="31">
      <t>テイド</t>
    </rPh>
    <rPh sb="35" eb="37">
      <t>キュウスイ</t>
    </rPh>
    <rPh sb="38" eb="39">
      <t>カカ</t>
    </rPh>
    <rPh sb="40" eb="42">
      <t>ヒヨウ</t>
    </rPh>
    <rPh sb="45" eb="47">
      <t>テイド</t>
    </rPh>
    <rPh sb="48" eb="50">
      <t>キュウスイ</t>
    </rPh>
    <rPh sb="50" eb="52">
      <t>シュウエキ</t>
    </rPh>
    <rPh sb="62" eb="64">
      <t>リョウキン</t>
    </rPh>
    <rPh sb="64" eb="66">
      <t>カイシュウ</t>
    </rPh>
    <rPh sb="66" eb="67">
      <t>リツ</t>
    </rPh>
    <rPh sb="70" eb="73">
      <t>ソウヒヨウ</t>
    </rPh>
    <rPh sb="74" eb="76">
      <t>キギョウ</t>
    </rPh>
    <rPh sb="76" eb="77">
      <t>サイ</t>
    </rPh>
    <rPh sb="77" eb="79">
      <t>ショウカン</t>
    </rPh>
    <rPh sb="79" eb="80">
      <t>キン</t>
    </rPh>
    <rPh sb="81" eb="82">
      <t>クワ</t>
    </rPh>
    <rPh sb="84" eb="85">
      <t>ガク</t>
    </rPh>
    <rPh sb="86" eb="87">
      <t>タイ</t>
    </rPh>
    <rPh sb="90" eb="92">
      <t>スイドウ</t>
    </rPh>
    <rPh sb="92" eb="94">
      <t>リョウキン</t>
    </rPh>
    <rPh sb="94" eb="96">
      <t>シュウニュウ</t>
    </rPh>
    <rPh sb="97" eb="99">
      <t>イッパン</t>
    </rPh>
    <rPh sb="99" eb="101">
      <t>カイケイ</t>
    </rPh>
    <rPh sb="104" eb="106">
      <t>クリイレ</t>
    </rPh>
    <rPh sb="106" eb="107">
      <t>キン</t>
    </rPh>
    <rPh sb="111" eb="113">
      <t>テイド</t>
    </rPh>
    <rPh sb="139" eb="141">
      <t>イカ</t>
    </rPh>
    <rPh sb="145" eb="147">
      <t>アカジ</t>
    </rPh>
    <rPh sb="148" eb="149">
      <t>ツヅ</t>
    </rPh>
    <rPh sb="159" eb="161">
      <t>ミギカタ</t>
    </rPh>
    <rPh sb="161" eb="162">
      <t>サ</t>
    </rPh>
    <rPh sb="175" eb="178">
      <t>シュウエキセイ</t>
    </rPh>
    <rPh sb="179" eb="181">
      <t>テイカ</t>
    </rPh>
    <rPh sb="197" eb="199">
      <t>キュウスイ</t>
    </rPh>
    <rPh sb="199" eb="201">
      <t>シュウエキ</t>
    </rPh>
    <rPh sb="202" eb="203">
      <t>タイ</t>
    </rPh>
    <rPh sb="205" eb="207">
      <t>キギョウ</t>
    </rPh>
    <rPh sb="207" eb="208">
      <t>サイ</t>
    </rPh>
    <rPh sb="208" eb="210">
      <t>ザンダカ</t>
    </rPh>
    <rPh sb="211" eb="213">
      <t>ワリアイ</t>
    </rPh>
    <rPh sb="214" eb="216">
      <t>キギョウ</t>
    </rPh>
    <rPh sb="216" eb="217">
      <t>サイ</t>
    </rPh>
    <rPh sb="217" eb="219">
      <t>ザンダカ</t>
    </rPh>
    <rPh sb="219" eb="220">
      <t>タイ</t>
    </rPh>
    <rPh sb="220" eb="222">
      <t>キュウスイ</t>
    </rPh>
    <rPh sb="222" eb="224">
      <t>シュウエキ</t>
    </rPh>
    <rPh sb="224" eb="226">
      <t>ヒリツ</t>
    </rPh>
    <rPh sb="228" eb="230">
      <t>ヘイキン</t>
    </rPh>
    <rPh sb="230" eb="231">
      <t>チ</t>
    </rPh>
    <rPh sb="232" eb="233">
      <t>クラ</t>
    </rPh>
    <rPh sb="235" eb="236">
      <t>タカ</t>
    </rPh>
    <rPh sb="242" eb="244">
      <t>キギョウ</t>
    </rPh>
    <rPh sb="244" eb="245">
      <t>サイ</t>
    </rPh>
    <rPh sb="247" eb="249">
      <t>イゾン</t>
    </rPh>
    <rPh sb="249" eb="250">
      <t>ド</t>
    </rPh>
    <rPh sb="251" eb="252">
      <t>タカ</t>
    </rPh>
    <rPh sb="256" eb="257">
      <t>シメ</t>
    </rPh>
    <rPh sb="263" eb="265">
      <t>コンゴ</t>
    </rPh>
    <rPh sb="266" eb="268">
      <t>ゲンザイ</t>
    </rPh>
    <rPh sb="269" eb="271">
      <t>トウゴウ</t>
    </rPh>
    <rPh sb="271" eb="273">
      <t>セイビ</t>
    </rPh>
    <rPh sb="274" eb="275">
      <t>トモナ</t>
    </rPh>
    <rPh sb="276" eb="278">
      <t>キギョウ</t>
    </rPh>
    <rPh sb="278" eb="279">
      <t>サイ</t>
    </rPh>
    <rPh sb="279" eb="281">
      <t>ショウカン</t>
    </rPh>
    <rPh sb="282" eb="283">
      <t>ハジ</t>
    </rPh>
    <rPh sb="294" eb="296">
      <t>ゾウカ</t>
    </rPh>
    <rPh sb="299" eb="301">
      <t>ケイエイ</t>
    </rPh>
    <rPh sb="302" eb="304">
      <t>フタン</t>
    </rPh>
    <rPh sb="306" eb="307">
      <t>オオ</t>
    </rPh>
    <rPh sb="312" eb="313">
      <t>カンガ</t>
    </rPh>
    <rPh sb="320" eb="322">
      <t>シセツ</t>
    </rPh>
    <rPh sb="323" eb="325">
      <t>リヨウ</t>
    </rPh>
    <rPh sb="325" eb="327">
      <t>ジョウキョウ</t>
    </rPh>
    <rPh sb="328" eb="330">
      <t>テキセイ</t>
    </rPh>
    <rPh sb="331" eb="333">
      <t>キボ</t>
    </rPh>
    <rPh sb="334" eb="335">
      <t>シメ</t>
    </rPh>
    <rPh sb="336" eb="338">
      <t>シセツ</t>
    </rPh>
    <rPh sb="338" eb="341">
      <t>リヨウリツ</t>
    </rPh>
    <rPh sb="347" eb="349">
      <t>ゲンジョウ</t>
    </rPh>
    <rPh sb="349" eb="351">
      <t>ヘイキン</t>
    </rPh>
    <rPh sb="351" eb="352">
      <t>チ</t>
    </rPh>
    <rPh sb="352" eb="354">
      <t>イジョウ</t>
    </rPh>
    <rPh sb="358" eb="360">
      <t>ショウライ</t>
    </rPh>
    <rPh sb="361" eb="363">
      <t>ジンコウ</t>
    </rPh>
    <rPh sb="363" eb="365">
      <t>ゲンショウ</t>
    </rPh>
    <rPh sb="366" eb="367">
      <t>トモナ</t>
    </rPh>
    <rPh sb="370" eb="372">
      <t>ゲンショウ</t>
    </rPh>
    <rPh sb="379" eb="38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</si>
</sst>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1.43</c:v>
                </c:pt>
                <c:pt idx="1">
                  <c:v>1.1599999999999999</c:v>
                </c:pt>
                <c:pt idx="2">
                  <c:v>0.49</c:v>
                </c:pt>
                <c:pt idx="3">
                  <c:v>0.1</c:v>
                </c:pt>
                <c:pt idx="4" formatCode="#,##0.00;&quot;△&quot;#,##0.00">
                  <c:v>0</c:v>
                </c:pt>
              </c:numCache>
            </c:numRef>
          </c:val>
        </c:ser>
        <c:dLbls>
          <c:showLegendKey val="0"/>
          <c:showVal val="0"/>
          <c:showCatName val="0"/>
          <c:showSerName val="0"/>
          <c:showPercent val="0"/>
          <c:showBubbleSize val="0"/>
        </c:dLbls>
        <c:gapWidth val="150"/>
        <c:axId val="77621504"/>
        <c:axId val="776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0.69</c:v>
                </c:pt>
                <c:pt idx="3">
                  <c:v>0.89</c:v>
                </c:pt>
                <c:pt idx="4">
                  <c:v>0.98</c:v>
                </c:pt>
              </c:numCache>
            </c:numRef>
          </c:val>
          <c:smooth val="0"/>
        </c:ser>
        <c:dLbls>
          <c:showLegendKey val="0"/>
          <c:showVal val="0"/>
          <c:showCatName val="0"/>
          <c:showSerName val="0"/>
          <c:showPercent val="0"/>
          <c:showBubbleSize val="0"/>
        </c:dLbls>
        <c:marker val="1"/>
        <c:smooth val="0"/>
        <c:axId val="77621504"/>
        <c:axId val="77624448"/>
      </c:lineChart>
      <c:dateAx>
        <c:axId val="77621504"/>
        <c:scaling>
          <c:orientation val="minMax"/>
        </c:scaling>
        <c:delete val="1"/>
        <c:axPos val="b"/>
        <c:numFmt formatCode="ge" sourceLinked="1"/>
        <c:majorTickMark val="none"/>
        <c:minorTickMark val="none"/>
        <c:tickLblPos val="none"/>
        <c:crossAx val="77624448"/>
        <c:crosses val="autoZero"/>
        <c:auto val="1"/>
        <c:lblOffset val="100"/>
        <c:baseTimeUnit val="years"/>
      </c:dateAx>
      <c:valAx>
        <c:axId val="776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66.459999999999994</c:v>
                </c:pt>
                <c:pt idx="1">
                  <c:v>67.55</c:v>
                </c:pt>
                <c:pt idx="2">
                  <c:v>64.849999999999994</c:v>
                </c:pt>
                <c:pt idx="3">
                  <c:v>64.61</c:v>
                </c:pt>
                <c:pt idx="4">
                  <c:v>63.69</c:v>
                </c:pt>
              </c:numCache>
            </c:numRef>
          </c:val>
        </c:ser>
        <c:dLbls>
          <c:showLegendKey val="0"/>
          <c:showVal val="0"/>
          <c:showCatName val="0"/>
          <c:showSerName val="0"/>
          <c:showPercent val="0"/>
          <c:showBubbleSize val="0"/>
        </c:dLbls>
        <c:gapWidth val="150"/>
        <c:axId val="69292416"/>
        <c:axId val="692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60.66</c:v>
                </c:pt>
                <c:pt idx="3">
                  <c:v>60.17</c:v>
                </c:pt>
                <c:pt idx="4">
                  <c:v>58.96</c:v>
                </c:pt>
              </c:numCache>
            </c:numRef>
          </c:val>
          <c:smooth val="0"/>
        </c:ser>
        <c:dLbls>
          <c:showLegendKey val="0"/>
          <c:showVal val="0"/>
          <c:showCatName val="0"/>
          <c:showSerName val="0"/>
          <c:showPercent val="0"/>
          <c:showBubbleSize val="0"/>
        </c:dLbls>
        <c:marker val="1"/>
        <c:smooth val="0"/>
        <c:axId val="69292416"/>
        <c:axId val="69294336"/>
      </c:lineChart>
      <c:dateAx>
        <c:axId val="69292416"/>
        <c:scaling>
          <c:orientation val="minMax"/>
        </c:scaling>
        <c:delete val="1"/>
        <c:axPos val="b"/>
        <c:numFmt formatCode="ge" sourceLinked="1"/>
        <c:majorTickMark val="none"/>
        <c:minorTickMark val="none"/>
        <c:tickLblPos val="none"/>
        <c:crossAx val="69294336"/>
        <c:crosses val="autoZero"/>
        <c:auto val="1"/>
        <c:lblOffset val="100"/>
        <c:baseTimeUnit val="years"/>
      </c:dateAx>
      <c:valAx>
        <c:axId val="692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73.489999999999995</c:v>
                </c:pt>
                <c:pt idx="1">
                  <c:v>71.510000000000005</c:v>
                </c:pt>
                <c:pt idx="2">
                  <c:v>68.39</c:v>
                </c:pt>
                <c:pt idx="3">
                  <c:v>68.260000000000005</c:v>
                </c:pt>
                <c:pt idx="4">
                  <c:v>66.709999999999994</c:v>
                </c:pt>
              </c:numCache>
            </c:numRef>
          </c:val>
        </c:ser>
        <c:dLbls>
          <c:showLegendKey val="0"/>
          <c:showVal val="0"/>
          <c:showCatName val="0"/>
          <c:showSerName val="0"/>
          <c:showPercent val="0"/>
          <c:showBubbleSize val="0"/>
        </c:dLbls>
        <c:gapWidth val="150"/>
        <c:axId val="77230080"/>
        <c:axId val="77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77230080"/>
        <c:axId val="77232000"/>
      </c:lineChart>
      <c:dateAx>
        <c:axId val="77230080"/>
        <c:scaling>
          <c:orientation val="minMax"/>
        </c:scaling>
        <c:delete val="1"/>
        <c:axPos val="b"/>
        <c:numFmt formatCode="ge" sourceLinked="1"/>
        <c:majorTickMark val="none"/>
        <c:minorTickMark val="none"/>
        <c:tickLblPos val="none"/>
        <c:crossAx val="77232000"/>
        <c:crosses val="autoZero"/>
        <c:auto val="1"/>
        <c:lblOffset val="100"/>
        <c:baseTimeUnit val="years"/>
      </c:dateAx>
      <c:valAx>
        <c:axId val="772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75.680000000000007</c:v>
                </c:pt>
                <c:pt idx="1">
                  <c:v>71.28</c:v>
                </c:pt>
                <c:pt idx="2">
                  <c:v>67.930000000000007</c:v>
                </c:pt>
                <c:pt idx="3">
                  <c:v>66.08</c:v>
                </c:pt>
                <c:pt idx="4">
                  <c:v>64.03</c:v>
                </c:pt>
              </c:numCache>
            </c:numRef>
          </c:val>
        </c:ser>
        <c:dLbls>
          <c:showLegendKey val="0"/>
          <c:showVal val="0"/>
          <c:showCatName val="0"/>
          <c:showSerName val="0"/>
          <c:showPercent val="0"/>
          <c:showBubbleSize val="0"/>
        </c:dLbls>
        <c:gapWidth val="150"/>
        <c:axId val="77634944"/>
        <c:axId val="776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77634944"/>
        <c:axId val="77637120"/>
      </c:lineChart>
      <c:dateAx>
        <c:axId val="77634944"/>
        <c:scaling>
          <c:orientation val="minMax"/>
        </c:scaling>
        <c:delete val="1"/>
        <c:axPos val="b"/>
        <c:numFmt formatCode="ge" sourceLinked="1"/>
        <c:majorTickMark val="none"/>
        <c:minorTickMark val="none"/>
        <c:tickLblPos val="none"/>
        <c:crossAx val="77637120"/>
        <c:crosses val="autoZero"/>
        <c:auto val="1"/>
        <c:lblOffset val="100"/>
        <c:baseTimeUnit val="years"/>
      </c:dateAx>
      <c:valAx>
        <c:axId val="776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15136"/>
        <c:axId val="19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5136"/>
        <c:axId val="19917056"/>
      </c:lineChart>
      <c:dateAx>
        <c:axId val="19915136"/>
        <c:scaling>
          <c:orientation val="minMax"/>
        </c:scaling>
        <c:delete val="1"/>
        <c:axPos val="b"/>
        <c:numFmt formatCode="ge" sourceLinked="1"/>
        <c:majorTickMark val="none"/>
        <c:minorTickMark val="none"/>
        <c:tickLblPos val="none"/>
        <c:crossAx val="19917056"/>
        <c:crosses val="autoZero"/>
        <c:auto val="1"/>
        <c:lblOffset val="100"/>
        <c:baseTimeUnit val="years"/>
      </c:dateAx>
      <c:valAx>
        <c:axId val="19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53792"/>
        <c:axId val="275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53792"/>
        <c:axId val="27555712"/>
      </c:lineChart>
      <c:dateAx>
        <c:axId val="27553792"/>
        <c:scaling>
          <c:orientation val="minMax"/>
        </c:scaling>
        <c:delete val="1"/>
        <c:axPos val="b"/>
        <c:numFmt formatCode="ge" sourceLinked="1"/>
        <c:majorTickMark val="none"/>
        <c:minorTickMark val="none"/>
        <c:tickLblPos val="none"/>
        <c:crossAx val="27555712"/>
        <c:crosses val="autoZero"/>
        <c:auto val="1"/>
        <c:lblOffset val="100"/>
        <c:baseTimeUnit val="years"/>
      </c:dateAx>
      <c:valAx>
        <c:axId val="275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65440"/>
        <c:axId val="275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65440"/>
        <c:axId val="27567616"/>
      </c:lineChart>
      <c:dateAx>
        <c:axId val="27565440"/>
        <c:scaling>
          <c:orientation val="minMax"/>
        </c:scaling>
        <c:delete val="1"/>
        <c:axPos val="b"/>
        <c:numFmt formatCode="ge" sourceLinked="1"/>
        <c:majorTickMark val="none"/>
        <c:minorTickMark val="none"/>
        <c:tickLblPos val="none"/>
        <c:crossAx val="27567616"/>
        <c:crosses val="autoZero"/>
        <c:auto val="1"/>
        <c:lblOffset val="100"/>
        <c:baseTimeUnit val="years"/>
      </c:dateAx>
      <c:valAx>
        <c:axId val="275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81056"/>
        <c:axId val="275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81056"/>
        <c:axId val="27583232"/>
      </c:lineChart>
      <c:dateAx>
        <c:axId val="27581056"/>
        <c:scaling>
          <c:orientation val="minMax"/>
        </c:scaling>
        <c:delete val="1"/>
        <c:axPos val="b"/>
        <c:numFmt formatCode="ge" sourceLinked="1"/>
        <c:majorTickMark val="none"/>
        <c:minorTickMark val="none"/>
        <c:tickLblPos val="none"/>
        <c:crossAx val="27583232"/>
        <c:crosses val="autoZero"/>
        <c:auto val="1"/>
        <c:lblOffset val="100"/>
        <c:baseTimeUnit val="years"/>
      </c:dateAx>
      <c:valAx>
        <c:axId val="275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1986.39</c:v>
                </c:pt>
                <c:pt idx="1">
                  <c:v>2008.53</c:v>
                </c:pt>
                <c:pt idx="2">
                  <c:v>2078.1</c:v>
                </c:pt>
                <c:pt idx="3">
                  <c:v>2115.6799999999998</c:v>
                </c:pt>
                <c:pt idx="4">
                  <c:v>2162.71</c:v>
                </c:pt>
              </c:numCache>
            </c:numRef>
          </c:val>
        </c:ser>
        <c:dLbls>
          <c:showLegendKey val="0"/>
          <c:showVal val="0"/>
          <c:showCatName val="0"/>
          <c:showSerName val="0"/>
          <c:showPercent val="0"/>
          <c:showBubbleSize val="0"/>
        </c:dLbls>
        <c:gapWidth val="150"/>
        <c:axId val="27789568"/>
        <c:axId val="278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1158.82</c:v>
                </c:pt>
                <c:pt idx="3">
                  <c:v>1167.7</c:v>
                </c:pt>
                <c:pt idx="4">
                  <c:v>1228.58</c:v>
                </c:pt>
              </c:numCache>
            </c:numRef>
          </c:val>
          <c:smooth val="0"/>
        </c:ser>
        <c:dLbls>
          <c:showLegendKey val="0"/>
          <c:showVal val="0"/>
          <c:showCatName val="0"/>
          <c:showSerName val="0"/>
          <c:showPercent val="0"/>
          <c:showBubbleSize val="0"/>
        </c:dLbls>
        <c:marker val="1"/>
        <c:smooth val="0"/>
        <c:axId val="27789568"/>
        <c:axId val="27804032"/>
      </c:lineChart>
      <c:dateAx>
        <c:axId val="27789568"/>
        <c:scaling>
          <c:orientation val="minMax"/>
        </c:scaling>
        <c:delete val="1"/>
        <c:axPos val="b"/>
        <c:numFmt formatCode="ge" sourceLinked="1"/>
        <c:majorTickMark val="none"/>
        <c:minorTickMark val="none"/>
        <c:tickLblPos val="none"/>
        <c:crossAx val="27804032"/>
        <c:crosses val="autoZero"/>
        <c:auto val="1"/>
        <c:lblOffset val="100"/>
        <c:baseTimeUnit val="years"/>
      </c:dateAx>
      <c:valAx>
        <c:axId val="278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53.08</c:v>
                </c:pt>
                <c:pt idx="1">
                  <c:v>50.31</c:v>
                </c:pt>
                <c:pt idx="2">
                  <c:v>47.02</c:v>
                </c:pt>
                <c:pt idx="3">
                  <c:v>46.54</c:v>
                </c:pt>
                <c:pt idx="4">
                  <c:v>45.07</c:v>
                </c:pt>
              </c:numCache>
            </c:numRef>
          </c:val>
        </c:ser>
        <c:dLbls>
          <c:showLegendKey val="0"/>
          <c:showVal val="0"/>
          <c:showCatName val="0"/>
          <c:showSerName val="0"/>
          <c:showPercent val="0"/>
          <c:showBubbleSize val="0"/>
        </c:dLbls>
        <c:gapWidth val="150"/>
        <c:axId val="27821568"/>
        <c:axId val="278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55.6</c:v>
                </c:pt>
                <c:pt idx="3">
                  <c:v>54.43</c:v>
                </c:pt>
                <c:pt idx="4">
                  <c:v>53.81</c:v>
                </c:pt>
              </c:numCache>
            </c:numRef>
          </c:val>
          <c:smooth val="0"/>
        </c:ser>
        <c:dLbls>
          <c:showLegendKey val="0"/>
          <c:showVal val="0"/>
          <c:showCatName val="0"/>
          <c:showSerName val="0"/>
          <c:showPercent val="0"/>
          <c:showBubbleSize val="0"/>
        </c:dLbls>
        <c:marker val="1"/>
        <c:smooth val="0"/>
        <c:axId val="27821568"/>
        <c:axId val="27823488"/>
      </c:lineChart>
      <c:dateAx>
        <c:axId val="27821568"/>
        <c:scaling>
          <c:orientation val="minMax"/>
        </c:scaling>
        <c:delete val="1"/>
        <c:axPos val="b"/>
        <c:numFmt formatCode="ge" sourceLinked="1"/>
        <c:majorTickMark val="none"/>
        <c:minorTickMark val="none"/>
        <c:tickLblPos val="none"/>
        <c:crossAx val="27823488"/>
        <c:crosses val="autoZero"/>
        <c:auto val="1"/>
        <c:lblOffset val="100"/>
        <c:baseTimeUnit val="years"/>
      </c:dateAx>
      <c:valAx>
        <c:axId val="278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229.5</c:v>
                </c:pt>
                <c:pt idx="1">
                  <c:v>245.03</c:v>
                </c:pt>
                <c:pt idx="2">
                  <c:v>268.56</c:v>
                </c:pt>
                <c:pt idx="3">
                  <c:v>273.41000000000003</c:v>
                </c:pt>
                <c:pt idx="4">
                  <c:v>283.8</c:v>
                </c:pt>
              </c:numCache>
            </c:numRef>
          </c:val>
        </c:ser>
        <c:dLbls>
          <c:showLegendKey val="0"/>
          <c:showVal val="0"/>
          <c:showCatName val="0"/>
          <c:showSerName val="0"/>
          <c:showPercent val="0"/>
          <c:showBubbleSize val="0"/>
        </c:dLbls>
        <c:gapWidth val="150"/>
        <c:axId val="27833088"/>
        <c:axId val="278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7833088"/>
        <c:axId val="27835008"/>
      </c:lineChart>
      <c:dateAx>
        <c:axId val="27833088"/>
        <c:scaling>
          <c:orientation val="minMax"/>
        </c:scaling>
        <c:delete val="1"/>
        <c:axPos val="b"/>
        <c:numFmt formatCode="ge" sourceLinked="1"/>
        <c:majorTickMark val="none"/>
        <c:minorTickMark val="none"/>
        <c:tickLblPos val="none"/>
        <c:crossAx val="27835008"/>
        <c:crosses val="autoZero"/>
        <c:auto val="1"/>
        <c:lblOffset val="100"/>
        <c:baseTimeUnit val="years"/>
      </c:dateAx>
      <c:valAx>
        <c:axId val="27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大紀町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9571</v>
      </c>
      <c r="AJ8" s="74"/>
      <c r="AK8" s="74"/>
      <c r="AL8" s="74"/>
      <c r="AM8" s="74"/>
      <c r="AN8" s="74"/>
      <c r="AO8" s="74"/>
      <c r="AP8" s="75"/>
      <c r="AQ8" s="56">
        <f>データ!R6</f>
        <v>233.32</v>
      </c>
      <c r="AR8" s="56"/>
      <c r="AS8" s="56"/>
      <c r="AT8" s="56"/>
      <c r="AU8" s="56"/>
      <c r="AV8" s="56"/>
      <c r="AW8" s="56"/>
      <c r="AX8" s="56"/>
      <c r="AY8" s="56">
        <f>データ!S6</f>
        <v>41.02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2450</v>
      </c>
      <c r="AA10" s="64"/>
      <c r="AB10" s="64"/>
      <c r="AC10" s="64"/>
      <c r="AD10" s="64"/>
      <c r="AE10" s="64"/>
      <c r="AF10" s="64"/>
      <c r="AG10" s="64"/>
      <c r="AH10" s="2"/>
      <c r="AI10" s="64">
        <f>データ!T6</f>
        <v>9510</v>
      </c>
      <c r="AJ10" s="64"/>
      <c r="AK10" s="64"/>
      <c r="AL10" s="64"/>
      <c r="AM10" s="64"/>
      <c r="AN10" s="64"/>
      <c r="AO10" s="64"/>
      <c r="AP10" s="64"/>
      <c r="AQ10" s="56">
        <f>データ!U6</f>
        <v>33.28</v>
      </c>
      <c r="AR10" s="56"/>
      <c r="AS10" s="56"/>
      <c r="AT10" s="56"/>
      <c r="AU10" s="56"/>
      <c r="AV10" s="56"/>
      <c r="AW10" s="56"/>
      <c r="AX10" s="56"/>
      <c r="AY10" s="56">
        <f>データ!V6</f>
        <v>285.76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244716</v>
      </c>
      <c r="D6" s="31">
        <f t="shared" si="3"/>
        <v>47</v>
      </c>
      <c r="E6" s="31">
        <f t="shared" si="3"/>
        <v>1</v>
      </c>
      <c r="F6" s="31">
        <f t="shared" si="3"/>
        <v>0</v>
      </c>
      <c r="G6" s="31">
        <f t="shared" si="3"/>
        <v>0</v>
      </c>
      <c r="H6" s="31" t="str">
        <f t="shared" si="3"/>
        <v>三重県　大紀町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2450</v>
      </c>
      <c r="Q6" s="32">
        <f t="shared" si="3"/>
        <v>9571</v>
      </c>
      <c r="R6" s="32">
        <f t="shared" si="3"/>
        <v>233.32</v>
      </c>
      <c r="S6" s="32">
        <f t="shared" si="3"/>
        <v>41.02</v>
      </c>
      <c r="T6" s="32">
        <f t="shared" si="3"/>
        <v>9510</v>
      </c>
      <c r="U6" s="32">
        <f t="shared" si="3"/>
        <v>33.28</v>
      </c>
      <c r="V6" s="32">
        <f t="shared" si="3"/>
        <v>285.76</v>
      </c>
      <c r="W6" s="33">
        <f>IF(W7="",NA(),W7)</f>
        <v>75.680000000000007</v>
      </c>
      <c r="X6" s="33">
        <f t="shared" ref="X6:AF6" si="4">IF(X7="",NA(),X7)</f>
        <v>71.28</v>
      </c>
      <c r="Y6" s="33">
        <f t="shared" si="4"/>
        <v>67.930000000000007</v>
      </c>
      <c r="Z6" s="33">
        <f t="shared" si="4"/>
        <v>66.08</v>
      </c>
      <c r="AA6" s="33">
        <f t="shared" si="4"/>
        <v>64.03</v>
      </c>
      <c r="AB6" s="33">
        <f t="shared" si="4"/>
        <v>78.3</v>
      </c>
      <c r="AC6" s="33">
        <f t="shared" si="4"/>
        <v>76.64</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1986.39</v>
      </c>
      <c r="BE6" s="33">
        <f t="shared" ref="BE6:BM6" si="7">IF(BE7="",NA(),BE7)</f>
        <v>2008.53</v>
      </c>
      <c r="BF6" s="33">
        <f t="shared" si="7"/>
        <v>2078.1</v>
      </c>
      <c r="BG6" s="33">
        <f t="shared" si="7"/>
        <v>2115.6799999999998</v>
      </c>
      <c r="BH6" s="33">
        <f t="shared" si="7"/>
        <v>2162.71</v>
      </c>
      <c r="BI6" s="33">
        <f t="shared" si="7"/>
        <v>1358.75</v>
      </c>
      <c r="BJ6" s="33">
        <f t="shared" si="7"/>
        <v>1355.28</v>
      </c>
      <c r="BK6" s="33">
        <f t="shared" si="7"/>
        <v>1158.82</v>
      </c>
      <c r="BL6" s="33">
        <f t="shared" si="7"/>
        <v>1167.7</v>
      </c>
      <c r="BM6" s="33">
        <f t="shared" si="7"/>
        <v>1228.58</v>
      </c>
      <c r="BN6" s="32" t="str">
        <f>IF(BN7="","",IF(BN7="-","【-】","【"&amp;SUBSTITUTE(TEXT(BN7,"#,##0.00"),"-","△")&amp;"】"))</f>
        <v>【1,239.32】</v>
      </c>
      <c r="BO6" s="33">
        <f>IF(BO7="",NA(),BO7)</f>
        <v>53.08</v>
      </c>
      <c r="BP6" s="33">
        <f t="shared" ref="BP6:BX6" si="8">IF(BP7="",NA(),BP7)</f>
        <v>50.31</v>
      </c>
      <c r="BQ6" s="33">
        <f t="shared" si="8"/>
        <v>47.02</v>
      </c>
      <c r="BR6" s="33">
        <f t="shared" si="8"/>
        <v>46.54</v>
      </c>
      <c r="BS6" s="33">
        <f t="shared" si="8"/>
        <v>45.07</v>
      </c>
      <c r="BT6" s="33">
        <f t="shared" si="8"/>
        <v>57.18</v>
      </c>
      <c r="BU6" s="33">
        <f t="shared" si="8"/>
        <v>54.56</v>
      </c>
      <c r="BV6" s="33">
        <f t="shared" si="8"/>
        <v>55.6</v>
      </c>
      <c r="BW6" s="33">
        <f t="shared" si="8"/>
        <v>54.43</v>
      </c>
      <c r="BX6" s="33">
        <f t="shared" si="8"/>
        <v>53.81</v>
      </c>
      <c r="BY6" s="32" t="str">
        <f>IF(BY7="","",IF(BY7="-","【-】","【"&amp;SUBSTITUTE(TEXT(BY7,"#,##0.00"),"-","△")&amp;"】"))</f>
        <v>【36.33】</v>
      </c>
      <c r="BZ6" s="33">
        <f>IF(BZ7="",NA(),BZ7)</f>
        <v>229.5</v>
      </c>
      <c r="CA6" s="33">
        <f t="shared" ref="CA6:CI6" si="9">IF(CA7="",NA(),CA7)</f>
        <v>245.03</v>
      </c>
      <c r="CB6" s="33">
        <f t="shared" si="9"/>
        <v>268.56</v>
      </c>
      <c r="CC6" s="33">
        <f t="shared" si="9"/>
        <v>273.41000000000003</v>
      </c>
      <c r="CD6" s="33">
        <f t="shared" si="9"/>
        <v>283.8</v>
      </c>
      <c r="CE6" s="33">
        <f t="shared" si="9"/>
        <v>295.62</v>
      </c>
      <c r="CF6" s="33">
        <f t="shared" si="9"/>
        <v>314.44</v>
      </c>
      <c r="CG6" s="33">
        <f t="shared" si="9"/>
        <v>275.86</v>
      </c>
      <c r="CH6" s="33">
        <f t="shared" si="9"/>
        <v>279.8</v>
      </c>
      <c r="CI6" s="33">
        <f t="shared" si="9"/>
        <v>284.64999999999998</v>
      </c>
      <c r="CJ6" s="32" t="str">
        <f>IF(CJ7="","",IF(CJ7="-","【-】","【"&amp;SUBSTITUTE(TEXT(CJ7,"#,##0.00"),"-","△")&amp;"】"))</f>
        <v>【476.46】</v>
      </c>
      <c r="CK6" s="33">
        <f>IF(CK7="",NA(),CK7)</f>
        <v>66.459999999999994</v>
      </c>
      <c r="CL6" s="33">
        <f t="shared" ref="CL6:CT6" si="10">IF(CL7="",NA(),CL7)</f>
        <v>67.55</v>
      </c>
      <c r="CM6" s="33">
        <f t="shared" si="10"/>
        <v>64.849999999999994</v>
      </c>
      <c r="CN6" s="33">
        <f t="shared" si="10"/>
        <v>64.61</v>
      </c>
      <c r="CO6" s="33">
        <f t="shared" si="10"/>
        <v>63.69</v>
      </c>
      <c r="CP6" s="33">
        <f t="shared" si="10"/>
        <v>63.04</v>
      </c>
      <c r="CQ6" s="33">
        <f t="shared" si="10"/>
        <v>64.3</v>
      </c>
      <c r="CR6" s="33">
        <f t="shared" si="10"/>
        <v>60.66</v>
      </c>
      <c r="CS6" s="33">
        <f t="shared" si="10"/>
        <v>60.17</v>
      </c>
      <c r="CT6" s="33">
        <f t="shared" si="10"/>
        <v>58.96</v>
      </c>
      <c r="CU6" s="32" t="str">
        <f>IF(CU7="","",IF(CU7="-","【-】","【"&amp;SUBSTITUTE(TEXT(CU7,"#,##0.00"),"-","△")&amp;"】"))</f>
        <v>【58.19】</v>
      </c>
      <c r="CV6" s="33">
        <f>IF(CV7="",NA(),CV7)</f>
        <v>73.489999999999995</v>
      </c>
      <c r="CW6" s="33">
        <f t="shared" ref="CW6:DE6" si="11">IF(CW7="",NA(),CW7)</f>
        <v>71.510000000000005</v>
      </c>
      <c r="CX6" s="33">
        <f t="shared" si="11"/>
        <v>68.39</v>
      </c>
      <c r="CY6" s="33">
        <f t="shared" si="11"/>
        <v>68.260000000000005</v>
      </c>
      <c r="CZ6" s="33">
        <f t="shared" si="11"/>
        <v>66.709999999999994</v>
      </c>
      <c r="DA6" s="33">
        <f t="shared" si="11"/>
        <v>78.06</v>
      </c>
      <c r="DB6" s="33">
        <f t="shared" si="11"/>
        <v>76.38</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1.43</v>
      </c>
      <c r="ED6" s="33">
        <f t="shared" ref="ED6:EL6" si="14">IF(ED7="",NA(),ED7)</f>
        <v>1.1599999999999999</v>
      </c>
      <c r="EE6" s="33">
        <f t="shared" si="14"/>
        <v>0.49</v>
      </c>
      <c r="EF6" s="33">
        <f t="shared" si="14"/>
        <v>0.1</v>
      </c>
      <c r="EG6" s="32">
        <f t="shared" si="14"/>
        <v>0</v>
      </c>
      <c r="EH6" s="33">
        <f t="shared" si="14"/>
        <v>0.83</v>
      </c>
      <c r="EI6" s="33">
        <f t="shared" si="14"/>
        <v>0.62</v>
      </c>
      <c r="EJ6" s="33">
        <f t="shared" si="14"/>
        <v>0.69</v>
      </c>
      <c r="EK6" s="33">
        <f t="shared" si="14"/>
        <v>0.89</v>
      </c>
      <c r="EL6" s="33">
        <f t="shared" si="14"/>
        <v>0.98</v>
      </c>
      <c r="EM6" s="32" t="str">
        <f>IF(EM7="","",IF(EM7="-","【-】","【"&amp;SUBSTITUTE(TEXT(EM7,"#,##0.00"),"-","△")&amp;"】"))</f>
        <v>【0.74】</v>
      </c>
    </row>
    <row r="7" spans="1:143" s="34" customFormat="1">
      <c r="A7" s="26"/>
      <c r="B7" s="35">
        <v>2014</v>
      </c>
      <c r="C7" s="35">
        <v>244716</v>
      </c>
      <c r="D7" s="35">
        <v>47</v>
      </c>
      <c r="E7" s="35">
        <v>1</v>
      </c>
      <c r="F7" s="35">
        <v>0</v>
      </c>
      <c r="G7" s="35">
        <v>0</v>
      </c>
      <c r="H7" s="35" t="s">
        <v>93</v>
      </c>
      <c r="I7" s="35" t="s">
        <v>94</v>
      </c>
      <c r="J7" s="35" t="s">
        <v>95</v>
      </c>
      <c r="K7" s="35" t="s">
        <v>96</v>
      </c>
      <c r="L7" s="35" t="s">
        <v>97</v>
      </c>
      <c r="M7" s="36" t="s">
        <v>98</v>
      </c>
      <c r="N7" s="36" t="s">
        <v>99</v>
      </c>
      <c r="O7" s="36">
        <v>100</v>
      </c>
      <c r="P7" s="36">
        <v>2450</v>
      </c>
      <c r="Q7" s="36">
        <v>9571</v>
      </c>
      <c r="R7" s="36">
        <v>233.32</v>
      </c>
      <c r="S7" s="36">
        <v>41.02</v>
      </c>
      <c r="T7" s="36">
        <v>9510</v>
      </c>
      <c r="U7" s="36">
        <v>33.28</v>
      </c>
      <c r="V7" s="36">
        <v>285.76</v>
      </c>
      <c r="W7" s="36">
        <v>75.680000000000007</v>
      </c>
      <c r="X7" s="36">
        <v>71.28</v>
      </c>
      <c r="Y7" s="36">
        <v>67.930000000000007</v>
      </c>
      <c r="Z7" s="36">
        <v>66.08</v>
      </c>
      <c r="AA7" s="36">
        <v>64.03</v>
      </c>
      <c r="AB7" s="36">
        <v>78.3</v>
      </c>
      <c r="AC7" s="36">
        <v>76.64</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1986.39</v>
      </c>
      <c r="BE7" s="36">
        <v>2008.53</v>
      </c>
      <c r="BF7" s="36">
        <v>2078.1</v>
      </c>
      <c r="BG7" s="36">
        <v>2115.6799999999998</v>
      </c>
      <c r="BH7" s="36">
        <v>2162.71</v>
      </c>
      <c r="BI7" s="36">
        <v>1358.75</v>
      </c>
      <c r="BJ7" s="36">
        <v>1355.28</v>
      </c>
      <c r="BK7" s="36">
        <v>1158.82</v>
      </c>
      <c r="BL7" s="36">
        <v>1167.7</v>
      </c>
      <c r="BM7" s="36">
        <v>1228.58</v>
      </c>
      <c r="BN7" s="36">
        <v>1239.32</v>
      </c>
      <c r="BO7" s="36">
        <v>53.08</v>
      </c>
      <c r="BP7" s="36">
        <v>50.31</v>
      </c>
      <c r="BQ7" s="36">
        <v>47.02</v>
      </c>
      <c r="BR7" s="36">
        <v>46.54</v>
      </c>
      <c r="BS7" s="36">
        <v>45.07</v>
      </c>
      <c r="BT7" s="36">
        <v>57.18</v>
      </c>
      <c r="BU7" s="36">
        <v>54.56</v>
      </c>
      <c r="BV7" s="36">
        <v>55.6</v>
      </c>
      <c r="BW7" s="36">
        <v>54.43</v>
      </c>
      <c r="BX7" s="36">
        <v>53.81</v>
      </c>
      <c r="BY7" s="36">
        <v>36.33</v>
      </c>
      <c r="BZ7" s="36">
        <v>229.5</v>
      </c>
      <c r="CA7" s="36">
        <v>245.03</v>
      </c>
      <c r="CB7" s="36">
        <v>268.56</v>
      </c>
      <c r="CC7" s="36">
        <v>273.41000000000003</v>
      </c>
      <c r="CD7" s="36">
        <v>283.8</v>
      </c>
      <c r="CE7" s="36">
        <v>295.62</v>
      </c>
      <c r="CF7" s="36">
        <v>314.44</v>
      </c>
      <c r="CG7" s="36">
        <v>275.86</v>
      </c>
      <c r="CH7" s="36">
        <v>279.8</v>
      </c>
      <c r="CI7" s="36">
        <v>284.64999999999998</v>
      </c>
      <c r="CJ7" s="36">
        <v>476.46</v>
      </c>
      <c r="CK7" s="36">
        <v>66.459999999999994</v>
      </c>
      <c r="CL7" s="36">
        <v>67.55</v>
      </c>
      <c r="CM7" s="36">
        <v>64.849999999999994</v>
      </c>
      <c r="CN7" s="36">
        <v>64.61</v>
      </c>
      <c r="CO7" s="36">
        <v>63.69</v>
      </c>
      <c r="CP7" s="36">
        <v>63.04</v>
      </c>
      <c r="CQ7" s="36">
        <v>64.3</v>
      </c>
      <c r="CR7" s="36">
        <v>60.66</v>
      </c>
      <c r="CS7" s="36">
        <v>60.17</v>
      </c>
      <c r="CT7" s="36">
        <v>58.96</v>
      </c>
      <c r="CU7" s="36">
        <v>58.19</v>
      </c>
      <c r="CV7" s="36">
        <v>73.489999999999995</v>
      </c>
      <c r="CW7" s="36">
        <v>71.510000000000005</v>
      </c>
      <c r="CX7" s="36">
        <v>68.39</v>
      </c>
      <c r="CY7" s="36">
        <v>68.260000000000005</v>
      </c>
      <c r="CZ7" s="36">
        <v>66.709999999999994</v>
      </c>
      <c r="DA7" s="36">
        <v>78.06</v>
      </c>
      <c r="DB7" s="36">
        <v>76.38</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1.43</v>
      </c>
      <c r="ED7" s="36">
        <v>1.1599999999999999</v>
      </c>
      <c r="EE7" s="36">
        <v>0.49</v>
      </c>
      <c r="EF7" s="36">
        <v>0.1</v>
      </c>
      <c r="EG7" s="36">
        <v>0</v>
      </c>
      <c r="EH7" s="36">
        <v>0.83</v>
      </c>
      <c r="EI7" s="36">
        <v>0.62</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2016-02-12T00:48:03Z</cp:lastPrinted>
  <dcterms:created xsi:type="dcterms:W3CDTF">2016-01-18T05:03:44Z</dcterms:created>
  <dcterms:modified xsi:type="dcterms:W3CDTF">2016-02-12T00:48:04Z</dcterms:modified>
</cp:coreProperties>
</file>