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<sst xmlns="http://schemas.openxmlformats.org/spreadsheetml/2006/main" count="217" uniqueCount="107">
  <si>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</si>
  <si>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</si>
  <si>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</si>
  <si>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</si>
  <si>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</si>
  <si>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</si>
  <si>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</si>
  <si>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</si>
  <si>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</si>
  <si>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</si>
  <si>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</si>
  <si>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</si>
  <si>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</si>
  <si>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</si>
  <si>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</si>
  <si>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</si>
  <si>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</si>
  <si>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</si>
  <si>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</si>
  <si>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</si>
  <si>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</si>
  <si>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</si>
  <si>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</si>
  <si>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</si>
  <si>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</si>
  <si>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</si>
  <si>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</si>
  <si>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</si>
  <si>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</si>
  <si>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</si>
  <si>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</si>
  <si>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</si>
  <si>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</si>
  <si>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</si>
  <si>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</si>
  <si>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</si>
  <si>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</si>
  <si>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</si>
  <si>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</si>
  <si>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</si>
  <si>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</si>
  <si>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</si>
  <si>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</si>
  <si>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</si>
  <si>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</si>
  <si>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</si>
  <si>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</si>
  <si>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</si>
  <si>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</si>
  <si>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</si>
  <si>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</si>
  <si>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</si>
  <si>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</si>
  <si>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</si>
  <si>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</si>
  <si>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</si>
  <si>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</si>
  <si>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</si>
  <si>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</si>
  <si>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</si>
  <si>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</si>
  <si>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</si>
  <si>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</si>
  <si>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</si>
  <si>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</si>
  <si>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</si>
  <si>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</si>
  <si>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</si>
  <si>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</si>
  <si>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</si>
  <si>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</si>
  <si>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</si>
  <si>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</si>
  <si>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</si>
  <si>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</si>
  <si>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</si>
  <si>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</si>
  <si>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</si>
  <si>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</si>
  <si>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</si>
  <si>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</si>
  <si>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</si>
  <si>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</si>
  <si>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</si>
  <si>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</si>
  <si>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</si>
  <si>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</si>
  <si>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</si>
  <si>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</si>
  <si>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</si>
  <si>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</si>
  <si>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</si>
  <si>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</si>
  <si>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多気町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</si>
  <si>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</si>
  <si>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</si>
  <si>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</si>
  <si>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</si>
  <si>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</si>
  <si>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</si>
  <si>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</si>
  <si>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</si>
  <si>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</si>
  <si>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</si>
  <si>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多気町水道事業は従前より黒字を維持していますが、近年一般会計からの繰入金により経常収支比率が100％を超える状態となっています。
平成21年度から勢和地域水道施設改修事業を行ったことにより企業債（借金）の残高が増加しました。
今後、償還額が増加することに加え、老朽化した施設の更新も迫られることから更新投資等に充てる財源の確保が急務となっています。
有収率も年々低下傾向にあり、漏水等の対策を引き続き行っていく必要があります。</t>
    <rPh sb="0" eb="3">
      <t>タキチョウ</t>
    </rPh>
    <rPh sb="3" eb="5">
      <t>スイドウ</t>
    </rPh>
    <rPh sb="5" eb="7">
      <t>ジギョウ</t>
    </rPh>
    <rPh sb="8" eb="10">
      <t>ジュウゼン</t>
    </rPh>
    <rPh sb="12" eb="14">
      <t>クロジ</t>
    </rPh>
    <rPh sb="15" eb="17">
      <t>イジ</t>
    </rPh>
    <rPh sb="24" eb="26">
      <t>キンネン</t>
    </rPh>
    <rPh sb="26" eb="28">
      <t>イッパン</t>
    </rPh>
    <rPh sb="28" eb="30">
      <t>カイケイ</t>
    </rPh>
    <rPh sb="33" eb="35">
      <t>クリイレ</t>
    </rPh>
    <rPh sb="35" eb="36">
      <t>キン</t>
    </rPh>
    <rPh sb="39" eb="41">
      <t>ケイジョウ</t>
    </rPh>
    <rPh sb="41" eb="43">
      <t>シュウシ</t>
    </rPh>
    <rPh sb="43" eb="45">
      <t>ヒリツ</t>
    </rPh>
    <rPh sb="51" eb="52">
      <t>コ</t>
    </rPh>
    <rPh sb="54" eb="56">
      <t>ジョウタイ</t>
    </rPh>
    <rPh sb="65" eb="67">
      <t>ヘイセイ</t>
    </rPh>
    <rPh sb="69" eb="71">
      <t>ネンド</t>
    </rPh>
    <rPh sb="73" eb="75">
      <t>セイワ</t>
    </rPh>
    <rPh sb="75" eb="77">
      <t>チイキ</t>
    </rPh>
    <rPh sb="77" eb="79">
      <t>スイドウ</t>
    </rPh>
    <rPh sb="79" eb="81">
      <t>シセツ</t>
    </rPh>
    <rPh sb="81" eb="83">
      <t>カイシュウ</t>
    </rPh>
    <rPh sb="83" eb="85">
      <t>ジギョウ</t>
    </rPh>
    <rPh sb="86" eb="87">
      <t>オコナ</t>
    </rPh>
    <rPh sb="94" eb="96">
      <t>キギョウ</t>
    </rPh>
    <rPh sb="96" eb="97">
      <t>サイ</t>
    </rPh>
    <rPh sb="98" eb="100">
      <t>シャッキン</t>
    </rPh>
    <rPh sb="102" eb="104">
      <t>ザンダカ</t>
    </rPh>
    <rPh sb="105" eb="107">
      <t>ゾウカ</t>
    </rPh>
    <rPh sb="113" eb="115">
      <t>コンゴ</t>
    </rPh>
    <rPh sb="116" eb="118">
      <t>ショウカン</t>
    </rPh>
    <rPh sb="118" eb="119">
      <t>ガク</t>
    </rPh>
    <rPh sb="120" eb="122">
      <t>ゾウカ</t>
    </rPh>
    <rPh sb="127" eb="128">
      <t>クワ</t>
    </rPh>
    <rPh sb="130" eb="133">
      <t>ロウキュウカ</t>
    </rPh>
    <rPh sb="135" eb="137">
      <t>シセツ</t>
    </rPh>
    <rPh sb="138" eb="140">
      <t>コウシン</t>
    </rPh>
    <rPh sb="141" eb="142">
      <t>セマ</t>
    </rPh>
    <rPh sb="149" eb="151">
      <t>コウシン</t>
    </rPh>
    <rPh sb="151" eb="153">
      <t>トウシ</t>
    </rPh>
    <rPh sb="153" eb="154">
      <t>トウ</t>
    </rPh>
    <rPh sb="155" eb="156">
      <t>ア</t>
    </rPh>
    <rPh sb="158" eb="160">
      <t>ザイゲン</t>
    </rPh>
    <rPh sb="161" eb="163">
      <t>カクホ</t>
    </rPh>
    <rPh sb="164" eb="166">
      <t>キュウム</t>
    </rPh>
    <rPh sb="175" eb="177">
      <t>ユウシュウ</t>
    </rPh>
    <rPh sb="177" eb="178">
      <t>リツ</t>
    </rPh>
    <rPh sb="179" eb="181">
      <t>ネンネン</t>
    </rPh>
    <rPh sb="181" eb="183">
      <t>テイカ</t>
    </rPh>
    <rPh sb="183" eb="185">
      <t>ケイコウ</t>
    </rPh>
    <rPh sb="189" eb="191">
      <t>ロウスイ</t>
    </rPh>
    <rPh sb="191" eb="192">
      <t>トウ</t>
    </rPh>
    <rPh sb="193" eb="195">
      <t>タイサク</t>
    </rPh>
    <rPh sb="196" eb="197">
      <t>ヒ</t>
    </rPh>
    <rPh sb="198" eb="199">
      <t>ツヅ</t>
    </rPh>
    <rPh sb="200" eb="201">
      <t>オコナ</t>
    </rPh>
    <rPh sb="205" eb="207">
      <t>ヒツヨウ</t>
    </rPh>
    <phoneticPr fontId="4"/>
  </si>
  <si>
    <t>管路については、旧多気町地域では下水道整備に伴い更新した箇所もありますが、していない箇所は耐用年数が近づいてきています。また配水池等の施設についても劣化している施設も見受けられます。旧勢和村地域においても今回の改修以外の配水管の老朽化が懸念されます。
また今後、大地震の発生が予測されるなか耐震化も重要になります。
計画的に、更新および耐震化していく必要があります。</t>
    <rPh sb="0" eb="2">
      <t>カンロ</t>
    </rPh>
    <rPh sb="8" eb="9">
      <t>キュウ</t>
    </rPh>
    <rPh sb="9" eb="12">
      <t>タキチョウ</t>
    </rPh>
    <rPh sb="12" eb="14">
      <t>チイキ</t>
    </rPh>
    <rPh sb="16" eb="19">
      <t>ゲスイドウ</t>
    </rPh>
    <rPh sb="19" eb="21">
      <t>セイビ</t>
    </rPh>
    <rPh sb="22" eb="23">
      <t>トモナ</t>
    </rPh>
    <rPh sb="24" eb="26">
      <t>コウシン</t>
    </rPh>
    <rPh sb="28" eb="30">
      <t>カショ</t>
    </rPh>
    <rPh sb="42" eb="44">
      <t>カショ</t>
    </rPh>
    <rPh sb="45" eb="47">
      <t>タイヨウ</t>
    </rPh>
    <rPh sb="47" eb="49">
      <t>ネンスウ</t>
    </rPh>
    <rPh sb="50" eb="51">
      <t>チカ</t>
    </rPh>
    <rPh sb="62" eb="65">
      <t>ハイスイチ</t>
    </rPh>
    <rPh sb="65" eb="66">
      <t>トウ</t>
    </rPh>
    <rPh sb="67" eb="69">
      <t>シセツ</t>
    </rPh>
    <rPh sb="74" eb="76">
      <t>レッカ</t>
    </rPh>
    <rPh sb="80" eb="82">
      <t>シセツ</t>
    </rPh>
    <rPh sb="83" eb="85">
      <t>ミウ</t>
    </rPh>
    <rPh sb="91" eb="92">
      <t>キュウ</t>
    </rPh>
    <rPh sb="92" eb="94">
      <t>セイワ</t>
    </rPh>
    <rPh sb="94" eb="95">
      <t>ムラ</t>
    </rPh>
    <rPh sb="95" eb="97">
      <t>チイキ</t>
    </rPh>
    <rPh sb="102" eb="104">
      <t>コンカイ</t>
    </rPh>
    <rPh sb="105" eb="107">
      <t>カイシュウ</t>
    </rPh>
    <rPh sb="107" eb="109">
      <t>イガイ</t>
    </rPh>
    <rPh sb="110" eb="113">
      <t>ハイスイカン</t>
    </rPh>
    <rPh sb="114" eb="117">
      <t>ロウキュウカ</t>
    </rPh>
    <rPh sb="118" eb="120">
      <t>ケネン</t>
    </rPh>
    <rPh sb="128" eb="130">
      <t>コンゴ</t>
    </rPh>
    <rPh sb="131" eb="134">
      <t>ダイジシン</t>
    </rPh>
    <rPh sb="135" eb="137">
      <t>ハッセイ</t>
    </rPh>
    <rPh sb="138" eb="140">
      <t>ヨソク</t>
    </rPh>
    <rPh sb="145" eb="148">
      <t>タイシンカ</t>
    </rPh>
    <rPh sb="149" eb="151">
      <t>ジュウヨウ</t>
    </rPh>
    <rPh sb="158" eb="161">
      <t>ケイカクテキ</t>
    </rPh>
    <rPh sb="163" eb="165">
      <t>コウシン</t>
    </rPh>
    <rPh sb="168" eb="170">
      <t>タイシン</t>
    </rPh>
    <rPh sb="170" eb="171">
      <t>カ</t>
    </rPh>
    <rPh sb="175" eb="177">
      <t>ヒツヨウ</t>
    </rPh>
    <phoneticPr fontId="4"/>
  </si>
  <si>
    <t>多気町水道事業は平成18年に旧多気町と旧勢和村が合併し新多気町となったことから水道事業も統合し現在に至っています。
平成21年度から勢和地域水道施設改修事業を行い、ライフラインの確保に努めました。
今後は、今回改修した箇所以外の更新、耐震化を計画的に行っていく必要があります。</t>
    <rPh sb="58" eb="60">
      <t>ヘイセイ</t>
    </rPh>
    <rPh sb="62" eb="64">
      <t>ネンド</t>
    </rPh>
    <rPh sb="66" eb="68">
      <t>セイワ</t>
    </rPh>
    <rPh sb="68" eb="70">
      <t>チイキ</t>
    </rPh>
    <rPh sb="70" eb="72">
      <t>スイドウ</t>
    </rPh>
    <rPh sb="72" eb="74">
      <t>シセツ</t>
    </rPh>
    <rPh sb="74" eb="76">
      <t>カイシュウ</t>
    </rPh>
    <rPh sb="76" eb="78">
      <t>ジギョウ</t>
    </rPh>
    <rPh sb="79" eb="80">
      <t>オコナ</t>
    </rPh>
    <rPh sb="89" eb="91">
      <t>カクホ</t>
    </rPh>
    <rPh sb="92" eb="93">
      <t>ツト</t>
    </rPh>
    <rPh sb="99" eb="101">
      <t>コンゴ</t>
    </rPh>
    <rPh sb="103" eb="105">
      <t>コンカイ</t>
    </rPh>
    <rPh sb="105" eb="107">
      <t>カイシュウ</t>
    </rPh>
    <rPh sb="109" eb="111">
      <t>カショ</t>
    </rPh>
    <rPh sb="111" eb="113">
      <t>イガイ</t>
    </rPh>
    <rPh sb="114" eb="116">
      <t>コウシン</t>
    </rPh>
    <rPh sb="117" eb="120">
      <t>タイシンカ</t>
    </rPh>
    <rPh sb="121" eb="124">
      <t>ケイカクテキ</t>
    </rPh>
    <rPh sb="125" eb="126">
      <t>オコナ</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</si>
</sst>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c:v>
                </c:pt>
                <c:pt idx="1">
                  <c:v>0.91</c:v>
                </c:pt>
                <c:pt idx="2">
                  <c:v>0.52</c:v>
                </c:pt>
                <c:pt idx="3" formatCode="#,##0.00;&quot;△&quot;#,##0.00">
                  <c:v>0</c:v>
                </c:pt>
                <c:pt idx="4" formatCode="#,##0.00;&quot;△&quot;#,##0.00">
                  <c:v>0</c:v>
                </c:pt>
              </c:numCache>
            </c:numRef>
          </c:val>
        </c:ser>
        <c:dLbls>
          <c:showLegendKey val="0"/>
          <c:showVal val="0"/>
          <c:showCatName val="0"/>
          <c:showSerName val="0"/>
          <c:showPercent val="0"/>
          <c:showBubbleSize val="0"/>
        </c:dLbls>
        <c:gapWidth val="150"/>
        <c:axId val="74843264"/>
        <c:axId val="748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0.71</c:v>
                </c:pt>
                <c:pt idx="4">
                  <c:v>0.68</c:v>
                </c:pt>
              </c:numCache>
            </c:numRef>
          </c:val>
          <c:smooth val="0"/>
        </c:ser>
        <c:dLbls>
          <c:showLegendKey val="0"/>
          <c:showVal val="0"/>
          <c:showCatName val="0"/>
          <c:showSerName val="0"/>
          <c:showPercent val="0"/>
          <c:showBubbleSize val="0"/>
        </c:dLbls>
        <c:marker val="1"/>
        <c:smooth val="0"/>
        <c:axId val="74843264"/>
        <c:axId val="74845184"/>
      </c:lineChart>
      <c:dateAx>
        <c:axId val="74843264"/>
        <c:scaling>
          <c:orientation val="minMax"/>
        </c:scaling>
        <c:delete val="1"/>
        <c:axPos val="b"/>
        <c:numFmt formatCode="ge" sourceLinked="1"/>
        <c:majorTickMark val="none"/>
        <c:minorTickMark val="none"/>
        <c:tickLblPos val="none"/>
        <c:crossAx val="74845184"/>
        <c:crosses val="autoZero"/>
        <c:auto val="1"/>
        <c:lblOffset val="100"/>
        <c:baseTimeUnit val="years"/>
      </c:dateAx>
      <c:valAx>
        <c:axId val="748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66.400000000000006</c:v>
                </c:pt>
                <c:pt idx="1">
                  <c:v>68.72</c:v>
                </c:pt>
                <c:pt idx="2">
                  <c:v>65.63</c:v>
                </c:pt>
                <c:pt idx="3">
                  <c:v>67.87</c:v>
                </c:pt>
                <c:pt idx="4">
                  <c:v>67.81</c:v>
                </c:pt>
              </c:numCache>
            </c:numRef>
          </c:val>
        </c:ser>
        <c:dLbls>
          <c:showLegendKey val="0"/>
          <c:showVal val="0"/>
          <c:showCatName val="0"/>
          <c:showSerName val="0"/>
          <c:showPercent val="0"/>
          <c:showBubbleSize val="0"/>
        </c:dLbls>
        <c:gapWidth val="150"/>
        <c:axId val="76158464"/>
        <c:axId val="761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54.47</c:v>
                </c:pt>
                <c:pt idx="4">
                  <c:v>53.61</c:v>
                </c:pt>
              </c:numCache>
            </c:numRef>
          </c:val>
          <c:smooth val="0"/>
        </c:ser>
        <c:dLbls>
          <c:showLegendKey val="0"/>
          <c:showVal val="0"/>
          <c:showCatName val="0"/>
          <c:showSerName val="0"/>
          <c:showPercent val="0"/>
          <c:showBubbleSize val="0"/>
        </c:dLbls>
        <c:marker val="1"/>
        <c:smooth val="0"/>
        <c:axId val="76158464"/>
        <c:axId val="76160384"/>
      </c:lineChart>
      <c:dateAx>
        <c:axId val="76158464"/>
        <c:scaling>
          <c:orientation val="minMax"/>
        </c:scaling>
        <c:delete val="1"/>
        <c:axPos val="b"/>
        <c:numFmt formatCode="ge" sourceLinked="1"/>
        <c:majorTickMark val="none"/>
        <c:minorTickMark val="none"/>
        <c:tickLblPos val="none"/>
        <c:crossAx val="76160384"/>
        <c:crosses val="autoZero"/>
        <c:auto val="1"/>
        <c:lblOffset val="100"/>
        <c:baseTimeUnit val="years"/>
      </c:dateAx>
      <c:valAx>
        <c:axId val="761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88.13</c:v>
                </c:pt>
                <c:pt idx="1">
                  <c:v>84.46</c:v>
                </c:pt>
                <c:pt idx="2">
                  <c:v>86.84</c:v>
                </c:pt>
                <c:pt idx="3">
                  <c:v>84.83</c:v>
                </c:pt>
                <c:pt idx="4">
                  <c:v>82.73</c:v>
                </c:pt>
              </c:numCache>
            </c:numRef>
          </c:val>
        </c:ser>
        <c:dLbls>
          <c:showLegendKey val="0"/>
          <c:showVal val="0"/>
          <c:showCatName val="0"/>
          <c:showSerName val="0"/>
          <c:showPercent val="0"/>
          <c:showBubbleSize val="0"/>
        </c:dLbls>
        <c:gapWidth val="150"/>
        <c:axId val="76219520"/>
        <c:axId val="76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81.459999999999994</c:v>
                </c:pt>
                <c:pt idx="4">
                  <c:v>81.31</c:v>
                </c:pt>
              </c:numCache>
            </c:numRef>
          </c:val>
          <c:smooth val="0"/>
        </c:ser>
        <c:dLbls>
          <c:showLegendKey val="0"/>
          <c:showVal val="0"/>
          <c:showCatName val="0"/>
          <c:showSerName val="0"/>
          <c:showPercent val="0"/>
          <c:showBubbleSize val="0"/>
        </c:dLbls>
        <c:marker val="1"/>
        <c:smooth val="0"/>
        <c:axId val="76219520"/>
        <c:axId val="76221440"/>
      </c:lineChart>
      <c:dateAx>
        <c:axId val="76219520"/>
        <c:scaling>
          <c:orientation val="minMax"/>
        </c:scaling>
        <c:delete val="1"/>
        <c:axPos val="b"/>
        <c:numFmt formatCode="ge" sourceLinked="1"/>
        <c:majorTickMark val="none"/>
        <c:minorTickMark val="none"/>
        <c:tickLblPos val="none"/>
        <c:crossAx val="76221440"/>
        <c:crosses val="autoZero"/>
        <c:auto val="1"/>
        <c:lblOffset val="100"/>
        <c:baseTimeUnit val="years"/>
      </c:dateAx>
      <c:valAx>
        <c:axId val="762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108.58</c:v>
                </c:pt>
                <c:pt idx="1">
                  <c:v>106.18</c:v>
                </c:pt>
                <c:pt idx="2">
                  <c:v>114.89</c:v>
                </c:pt>
                <c:pt idx="3">
                  <c:v>113.41</c:v>
                </c:pt>
                <c:pt idx="4">
                  <c:v>112.28</c:v>
                </c:pt>
              </c:numCache>
            </c:numRef>
          </c:val>
        </c:ser>
        <c:dLbls>
          <c:showLegendKey val="0"/>
          <c:showVal val="0"/>
          <c:showCatName val="0"/>
          <c:showSerName val="0"/>
          <c:showPercent val="0"/>
          <c:showBubbleSize val="0"/>
        </c:dLbls>
        <c:gapWidth val="150"/>
        <c:axId val="74883840"/>
        <c:axId val="748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107.95</c:v>
                </c:pt>
                <c:pt idx="4">
                  <c:v>109.49</c:v>
                </c:pt>
              </c:numCache>
            </c:numRef>
          </c:val>
          <c:smooth val="0"/>
        </c:ser>
        <c:dLbls>
          <c:showLegendKey val="0"/>
          <c:showVal val="0"/>
          <c:showCatName val="0"/>
          <c:showSerName val="0"/>
          <c:showPercent val="0"/>
          <c:showBubbleSize val="0"/>
        </c:dLbls>
        <c:marker val="1"/>
        <c:smooth val="0"/>
        <c:axId val="74883840"/>
        <c:axId val="74885760"/>
      </c:lineChart>
      <c:dateAx>
        <c:axId val="74883840"/>
        <c:scaling>
          <c:orientation val="minMax"/>
        </c:scaling>
        <c:delete val="1"/>
        <c:axPos val="b"/>
        <c:numFmt formatCode="ge" sourceLinked="1"/>
        <c:majorTickMark val="none"/>
        <c:minorTickMark val="none"/>
        <c:tickLblPos val="none"/>
        <c:crossAx val="74885760"/>
        <c:crosses val="autoZero"/>
        <c:auto val="1"/>
        <c:lblOffset val="100"/>
        <c:baseTimeUnit val="years"/>
      </c:dateAx>
      <c:valAx>
        <c:axId val="7488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29.4</c:v>
                </c:pt>
                <c:pt idx="1">
                  <c:v>30.63</c:v>
                </c:pt>
                <c:pt idx="2">
                  <c:v>31.73</c:v>
                </c:pt>
                <c:pt idx="3">
                  <c:v>33.1</c:v>
                </c:pt>
                <c:pt idx="4">
                  <c:v>61.01</c:v>
                </c:pt>
              </c:numCache>
            </c:numRef>
          </c:val>
        </c:ser>
        <c:dLbls>
          <c:showLegendKey val="0"/>
          <c:showVal val="0"/>
          <c:showCatName val="0"/>
          <c:showSerName val="0"/>
          <c:showPercent val="0"/>
          <c:showBubbleSize val="0"/>
        </c:dLbls>
        <c:gapWidth val="150"/>
        <c:axId val="75776384"/>
        <c:axId val="757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38.520000000000003</c:v>
                </c:pt>
                <c:pt idx="4">
                  <c:v>46.67</c:v>
                </c:pt>
              </c:numCache>
            </c:numRef>
          </c:val>
          <c:smooth val="0"/>
        </c:ser>
        <c:dLbls>
          <c:showLegendKey val="0"/>
          <c:showVal val="0"/>
          <c:showCatName val="0"/>
          <c:showSerName val="0"/>
          <c:showPercent val="0"/>
          <c:showBubbleSize val="0"/>
        </c:dLbls>
        <c:marker val="1"/>
        <c:smooth val="0"/>
        <c:axId val="75776384"/>
        <c:axId val="75778304"/>
      </c:lineChart>
      <c:dateAx>
        <c:axId val="75776384"/>
        <c:scaling>
          <c:orientation val="minMax"/>
        </c:scaling>
        <c:delete val="1"/>
        <c:axPos val="b"/>
        <c:numFmt formatCode="ge" sourceLinked="1"/>
        <c:majorTickMark val="none"/>
        <c:minorTickMark val="none"/>
        <c:tickLblPos val="none"/>
        <c:crossAx val="75778304"/>
        <c:crosses val="autoZero"/>
        <c:auto val="1"/>
        <c:lblOffset val="100"/>
        <c:baseTimeUnit val="years"/>
      </c:dateAx>
      <c:valAx>
        <c:axId val="757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0.57999999999999996</c:v>
                </c:pt>
                <c:pt idx="1">
                  <c:v>0.56999999999999995</c:v>
                </c:pt>
                <c:pt idx="2">
                  <c:v>0.56999999999999995</c:v>
                </c:pt>
                <c:pt idx="3">
                  <c:v>0.56999999999999995</c:v>
                </c:pt>
                <c:pt idx="4">
                  <c:v>0.56999999999999995</c:v>
                </c:pt>
              </c:numCache>
            </c:numRef>
          </c:val>
        </c:ser>
        <c:dLbls>
          <c:showLegendKey val="0"/>
          <c:showVal val="0"/>
          <c:showCatName val="0"/>
          <c:showSerName val="0"/>
          <c:showPercent val="0"/>
          <c:showBubbleSize val="0"/>
        </c:dLbls>
        <c:gapWidth val="150"/>
        <c:axId val="75821056"/>
        <c:axId val="758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9.43</c:v>
                </c:pt>
                <c:pt idx="4">
                  <c:v>10.029999999999999</c:v>
                </c:pt>
              </c:numCache>
            </c:numRef>
          </c:val>
          <c:smooth val="0"/>
        </c:ser>
        <c:dLbls>
          <c:showLegendKey val="0"/>
          <c:showVal val="0"/>
          <c:showCatName val="0"/>
          <c:showSerName val="0"/>
          <c:showPercent val="0"/>
          <c:showBubbleSize val="0"/>
        </c:dLbls>
        <c:marker val="1"/>
        <c:smooth val="0"/>
        <c:axId val="75821056"/>
        <c:axId val="75822976"/>
      </c:lineChart>
      <c:dateAx>
        <c:axId val="75821056"/>
        <c:scaling>
          <c:orientation val="minMax"/>
        </c:scaling>
        <c:delete val="1"/>
        <c:axPos val="b"/>
        <c:numFmt formatCode="ge" sourceLinked="1"/>
        <c:majorTickMark val="none"/>
        <c:minorTickMark val="none"/>
        <c:tickLblPos val="none"/>
        <c:crossAx val="75822976"/>
        <c:crosses val="autoZero"/>
        <c:auto val="1"/>
        <c:lblOffset val="100"/>
        <c:baseTimeUnit val="years"/>
      </c:dateAx>
      <c:valAx>
        <c:axId val="758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593216"/>
        <c:axId val="755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13.47</c:v>
                </c:pt>
                <c:pt idx="4">
                  <c:v>9.49</c:v>
                </c:pt>
              </c:numCache>
            </c:numRef>
          </c:val>
          <c:smooth val="0"/>
        </c:ser>
        <c:dLbls>
          <c:showLegendKey val="0"/>
          <c:showVal val="0"/>
          <c:showCatName val="0"/>
          <c:showSerName val="0"/>
          <c:showPercent val="0"/>
          <c:showBubbleSize val="0"/>
        </c:dLbls>
        <c:marker val="1"/>
        <c:smooth val="0"/>
        <c:axId val="75593216"/>
        <c:axId val="75595136"/>
      </c:lineChart>
      <c:dateAx>
        <c:axId val="75593216"/>
        <c:scaling>
          <c:orientation val="minMax"/>
        </c:scaling>
        <c:delete val="1"/>
        <c:axPos val="b"/>
        <c:numFmt formatCode="ge" sourceLinked="1"/>
        <c:majorTickMark val="none"/>
        <c:minorTickMark val="none"/>
        <c:tickLblPos val="none"/>
        <c:crossAx val="75595136"/>
        <c:crosses val="autoZero"/>
        <c:auto val="1"/>
        <c:lblOffset val="100"/>
        <c:baseTimeUnit val="years"/>
      </c:dateAx>
      <c:valAx>
        <c:axId val="7559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5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571.79999999999995</c:v>
                </c:pt>
                <c:pt idx="1">
                  <c:v>1006.75</c:v>
                </c:pt>
                <c:pt idx="2">
                  <c:v>839.74</c:v>
                </c:pt>
                <c:pt idx="3">
                  <c:v>544.53</c:v>
                </c:pt>
                <c:pt idx="4">
                  <c:v>1115.74</c:v>
                </c:pt>
              </c:numCache>
            </c:numRef>
          </c:val>
        </c:ser>
        <c:dLbls>
          <c:showLegendKey val="0"/>
          <c:showVal val="0"/>
          <c:showCatName val="0"/>
          <c:showSerName val="0"/>
          <c:showPercent val="0"/>
          <c:showBubbleSize val="0"/>
        </c:dLbls>
        <c:gapWidth val="150"/>
        <c:axId val="75642368"/>
        <c:axId val="756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1081.23</c:v>
                </c:pt>
                <c:pt idx="4">
                  <c:v>406.37</c:v>
                </c:pt>
              </c:numCache>
            </c:numRef>
          </c:val>
          <c:smooth val="0"/>
        </c:ser>
        <c:dLbls>
          <c:showLegendKey val="0"/>
          <c:showVal val="0"/>
          <c:showCatName val="0"/>
          <c:showSerName val="0"/>
          <c:showPercent val="0"/>
          <c:showBubbleSize val="0"/>
        </c:dLbls>
        <c:marker val="1"/>
        <c:smooth val="0"/>
        <c:axId val="75642368"/>
        <c:axId val="75644288"/>
      </c:lineChart>
      <c:dateAx>
        <c:axId val="75642368"/>
        <c:scaling>
          <c:orientation val="minMax"/>
        </c:scaling>
        <c:delete val="1"/>
        <c:axPos val="b"/>
        <c:numFmt formatCode="ge" sourceLinked="1"/>
        <c:majorTickMark val="none"/>
        <c:minorTickMark val="none"/>
        <c:tickLblPos val="none"/>
        <c:crossAx val="75644288"/>
        <c:crosses val="autoZero"/>
        <c:auto val="1"/>
        <c:lblOffset val="100"/>
        <c:baseTimeUnit val="years"/>
      </c:dateAx>
      <c:valAx>
        <c:axId val="7564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297.85000000000002</c:v>
                </c:pt>
                <c:pt idx="1">
                  <c:v>298.93</c:v>
                </c:pt>
                <c:pt idx="2">
                  <c:v>300.86</c:v>
                </c:pt>
                <c:pt idx="3">
                  <c:v>401.5</c:v>
                </c:pt>
                <c:pt idx="4">
                  <c:v>502.83</c:v>
                </c:pt>
              </c:numCache>
            </c:numRef>
          </c:val>
        </c:ser>
        <c:dLbls>
          <c:showLegendKey val="0"/>
          <c:showVal val="0"/>
          <c:showCatName val="0"/>
          <c:showSerName val="0"/>
          <c:showPercent val="0"/>
          <c:showBubbleSize val="0"/>
        </c:dLbls>
        <c:gapWidth val="150"/>
        <c:axId val="75678848"/>
        <c:axId val="756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443.13</c:v>
                </c:pt>
                <c:pt idx="4">
                  <c:v>442.54</c:v>
                </c:pt>
              </c:numCache>
            </c:numRef>
          </c:val>
          <c:smooth val="0"/>
        </c:ser>
        <c:dLbls>
          <c:showLegendKey val="0"/>
          <c:showVal val="0"/>
          <c:showCatName val="0"/>
          <c:showSerName val="0"/>
          <c:showPercent val="0"/>
          <c:showBubbleSize val="0"/>
        </c:dLbls>
        <c:marker val="1"/>
        <c:smooth val="0"/>
        <c:axId val="75678848"/>
        <c:axId val="75680768"/>
      </c:lineChart>
      <c:dateAx>
        <c:axId val="75678848"/>
        <c:scaling>
          <c:orientation val="minMax"/>
        </c:scaling>
        <c:delete val="1"/>
        <c:axPos val="b"/>
        <c:numFmt formatCode="ge" sourceLinked="1"/>
        <c:majorTickMark val="none"/>
        <c:minorTickMark val="none"/>
        <c:tickLblPos val="none"/>
        <c:crossAx val="75680768"/>
        <c:crosses val="autoZero"/>
        <c:auto val="1"/>
        <c:lblOffset val="100"/>
        <c:baseTimeUnit val="years"/>
      </c:dateAx>
      <c:valAx>
        <c:axId val="7568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105.55</c:v>
                </c:pt>
                <c:pt idx="1">
                  <c:v>106.97</c:v>
                </c:pt>
                <c:pt idx="2">
                  <c:v>109.68</c:v>
                </c:pt>
                <c:pt idx="3">
                  <c:v>111.31</c:v>
                </c:pt>
                <c:pt idx="4">
                  <c:v>109.84</c:v>
                </c:pt>
              </c:numCache>
            </c:numRef>
          </c:val>
        </c:ser>
        <c:dLbls>
          <c:showLegendKey val="0"/>
          <c:showVal val="0"/>
          <c:showCatName val="0"/>
          <c:showSerName val="0"/>
          <c:showPercent val="0"/>
          <c:showBubbleSize val="0"/>
        </c:dLbls>
        <c:gapWidth val="150"/>
        <c:axId val="75854592"/>
        <c:axId val="758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95.4</c:v>
                </c:pt>
                <c:pt idx="4">
                  <c:v>98.6</c:v>
                </c:pt>
              </c:numCache>
            </c:numRef>
          </c:val>
          <c:smooth val="0"/>
        </c:ser>
        <c:dLbls>
          <c:showLegendKey val="0"/>
          <c:showVal val="0"/>
          <c:showCatName val="0"/>
          <c:showSerName val="0"/>
          <c:showPercent val="0"/>
          <c:showBubbleSize val="0"/>
        </c:dLbls>
        <c:marker val="1"/>
        <c:smooth val="0"/>
        <c:axId val="75854592"/>
        <c:axId val="75856512"/>
      </c:lineChart>
      <c:dateAx>
        <c:axId val="75854592"/>
        <c:scaling>
          <c:orientation val="minMax"/>
        </c:scaling>
        <c:delete val="1"/>
        <c:axPos val="b"/>
        <c:numFmt formatCode="ge" sourceLinked="1"/>
        <c:majorTickMark val="none"/>
        <c:minorTickMark val="none"/>
        <c:tickLblPos val="none"/>
        <c:crossAx val="75856512"/>
        <c:crosses val="autoZero"/>
        <c:auto val="1"/>
        <c:lblOffset val="100"/>
        <c:baseTimeUnit val="years"/>
      </c:dateAx>
      <c:valAx>
        <c:axId val="758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169.28</c:v>
                </c:pt>
                <c:pt idx="1">
                  <c:v>168.12</c:v>
                </c:pt>
                <c:pt idx="2">
                  <c:v>163.9</c:v>
                </c:pt>
                <c:pt idx="3">
                  <c:v>161.37</c:v>
                </c:pt>
                <c:pt idx="4">
                  <c:v>164.07</c:v>
                </c:pt>
              </c:numCache>
            </c:numRef>
          </c:val>
        </c:ser>
        <c:dLbls>
          <c:showLegendKey val="0"/>
          <c:showVal val="0"/>
          <c:showCatName val="0"/>
          <c:showSerName val="0"/>
          <c:showPercent val="0"/>
          <c:showBubbleSize val="0"/>
        </c:dLbls>
        <c:gapWidth val="150"/>
        <c:axId val="75886592"/>
        <c:axId val="758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186.15</c:v>
                </c:pt>
                <c:pt idx="4">
                  <c:v>181.67</c:v>
                </c:pt>
              </c:numCache>
            </c:numRef>
          </c:val>
          <c:smooth val="0"/>
        </c:ser>
        <c:dLbls>
          <c:showLegendKey val="0"/>
          <c:showVal val="0"/>
          <c:showCatName val="0"/>
          <c:showSerName val="0"/>
          <c:showPercent val="0"/>
          <c:showBubbleSize val="0"/>
        </c:dLbls>
        <c:marker val="1"/>
        <c:smooth val="0"/>
        <c:axId val="75886592"/>
        <c:axId val="75888512"/>
      </c:lineChart>
      <c:dateAx>
        <c:axId val="75886592"/>
        <c:scaling>
          <c:orientation val="minMax"/>
        </c:scaling>
        <c:delete val="1"/>
        <c:axPos val="b"/>
        <c:numFmt formatCode="ge" sourceLinked="1"/>
        <c:majorTickMark val="none"/>
        <c:minorTickMark val="none"/>
        <c:tickLblPos val="none"/>
        <c:crossAx val="75888512"/>
        <c:crosses val="autoZero"/>
        <c:auto val="1"/>
        <c:lblOffset val="100"/>
        <c:baseTimeUnit val="years"/>
      </c:dateAx>
      <c:valAx>
        <c:axId val="75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多気町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15228</v>
      </c>
      <c r="AJ8" s="75"/>
      <c r="AK8" s="75"/>
      <c r="AL8" s="75"/>
      <c r="AM8" s="75"/>
      <c r="AN8" s="75"/>
      <c r="AO8" s="75"/>
      <c r="AP8" s="76"/>
      <c r="AQ8" s="57">
        <f>データ!R6</f>
        <v>103.06</v>
      </c>
      <c r="AR8" s="57"/>
      <c r="AS8" s="57"/>
      <c r="AT8" s="57"/>
      <c r="AU8" s="57"/>
      <c r="AV8" s="57"/>
      <c r="AW8" s="57"/>
      <c r="AX8" s="57"/>
      <c r="AY8" s="57">
        <f>データ!S6</f>
        <v>147.76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64.959999999999994</v>
      </c>
      <c r="K10" s="57"/>
      <c r="L10" s="57"/>
      <c r="M10" s="57"/>
      <c r="N10" s="57"/>
      <c r="O10" s="57"/>
      <c r="P10" s="57"/>
      <c r="Q10" s="57"/>
      <c r="R10" s="57">
        <f>データ!O6</f>
        <v>97.61</v>
      </c>
      <c r="S10" s="57"/>
      <c r="T10" s="57"/>
      <c r="U10" s="57"/>
      <c r="V10" s="57"/>
      <c r="W10" s="57"/>
      <c r="X10" s="57"/>
      <c r="Y10" s="57"/>
      <c r="Z10" s="65">
        <f>データ!P6</f>
        <v>3024</v>
      </c>
      <c r="AA10" s="65"/>
      <c r="AB10" s="65"/>
      <c r="AC10" s="65"/>
      <c r="AD10" s="65"/>
      <c r="AE10" s="65"/>
      <c r="AF10" s="65"/>
      <c r="AG10" s="65"/>
      <c r="AH10" s="2"/>
      <c r="AI10" s="65">
        <f>データ!T6</f>
        <v>14778</v>
      </c>
      <c r="AJ10" s="65"/>
      <c r="AK10" s="65"/>
      <c r="AL10" s="65"/>
      <c r="AM10" s="65"/>
      <c r="AN10" s="65"/>
      <c r="AO10" s="65"/>
      <c r="AP10" s="65"/>
      <c r="AQ10" s="57">
        <f>データ!U6</f>
        <v>73.78</v>
      </c>
      <c r="AR10" s="57"/>
      <c r="AS10" s="57"/>
      <c r="AT10" s="57"/>
      <c r="AU10" s="57"/>
      <c r="AV10" s="57"/>
      <c r="AW10" s="57"/>
      <c r="AX10" s="57"/>
      <c r="AY10" s="57">
        <f>データ!V6</f>
        <v>200.3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244414</v>
      </c>
      <c r="D6" s="31">
        <f t="shared" si="3"/>
        <v>46</v>
      </c>
      <c r="E6" s="31">
        <f t="shared" si="3"/>
        <v>1</v>
      </c>
      <c r="F6" s="31">
        <f t="shared" si="3"/>
        <v>0</v>
      </c>
      <c r="G6" s="31">
        <f t="shared" si="3"/>
        <v>1</v>
      </c>
      <c r="H6" s="31" t="str">
        <f t="shared" si="3"/>
        <v>三重県　多気町</v>
      </c>
      <c r="I6" s="31" t="str">
        <f t="shared" si="3"/>
        <v>法適用</v>
      </c>
      <c r="J6" s="31" t="str">
        <f t="shared" si="3"/>
        <v>水道事業</v>
      </c>
      <c r="K6" s="31" t="str">
        <f t="shared" si="3"/>
        <v>末端給水事業</v>
      </c>
      <c r="L6" s="31" t="str">
        <f t="shared" si="3"/>
        <v>A7</v>
      </c>
      <c r="M6" s="32" t="str">
        <f t="shared" si="3"/>
        <v>-</v>
      </c>
      <c r="N6" s="32">
        <f t="shared" si="3"/>
        <v>64.959999999999994</v>
      </c>
      <c r="O6" s="32">
        <f t="shared" si="3"/>
        <v>97.61</v>
      </c>
      <c r="P6" s="32">
        <f t="shared" si="3"/>
        <v>3024</v>
      </c>
      <c r="Q6" s="32">
        <f t="shared" si="3"/>
        <v>15228</v>
      </c>
      <c r="R6" s="32">
        <f t="shared" si="3"/>
        <v>103.06</v>
      </c>
      <c r="S6" s="32">
        <f t="shared" si="3"/>
        <v>147.76</v>
      </c>
      <c r="T6" s="32">
        <f t="shared" si="3"/>
        <v>14778</v>
      </c>
      <c r="U6" s="32">
        <f t="shared" si="3"/>
        <v>73.78</v>
      </c>
      <c r="V6" s="32">
        <f t="shared" si="3"/>
        <v>200.3</v>
      </c>
      <c r="W6" s="33">
        <f>IF(W7="",NA(),W7)</f>
        <v>108.58</v>
      </c>
      <c r="X6" s="33">
        <f t="shared" ref="X6:AF6" si="4">IF(X7="",NA(),X7)</f>
        <v>106.18</v>
      </c>
      <c r="Y6" s="33">
        <f t="shared" si="4"/>
        <v>114.89</v>
      </c>
      <c r="Z6" s="33">
        <f t="shared" si="4"/>
        <v>113.41</v>
      </c>
      <c r="AA6" s="33">
        <f t="shared" si="4"/>
        <v>112.28</v>
      </c>
      <c r="AB6" s="33">
        <f t="shared" si="4"/>
        <v>108.96</v>
      </c>
      <c r="AC6" s="33">
        <f t="shared" si="4"/>
        <v>107.37</v>
      </c>
      <c r="AD6" s="33">
        <f t="shared" si="4"/>
        <v>107.57</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13.47</v>
      </c>
      <c r="AQ6" s="33">
        <f t="shared" si="5"/>
        <v>9.49</v>
      </c>
      <c r="AR6" s="32" t="str">
        <f>IF(AR7="","",IF(AR7="-","【-】","【"&amp;SUBSTITUTE(TEXT(AR7,"#,##0.00"),"-","△")&amp;"】"))</f>
        <v>【0.81】</v>
      </c>
      <c r="AS6" s="33">
        <f>IF(AS7="",NA(),AS7)</f>
        <v>571.79999999999995</v>
      </c>
      <c r="AT6" s="33">
        <f t="shared" ref="AT6:BB6" si="6">IF(AT7="",NA(),AT7)</f>
        <v>1006.75</v>
      </c>
      <c r="AU6" s="33">
        <f t="shared" si="6"/>
        <v>839.74</v>
      </c>
      <c r="AV6" s="33">
        <f t="shared" si="6"/>
        <v>544.53</v>
      </c>
      <c r="AW6" s="33">
        <f t="shared" si="6"/>
        <v>1115.74</v>
      </c>
      <c r="AX6" s="33">
        <f t="shared" si="6"/>
        <v>969.16</v>
      </c>
      <c r="AY6" s="33">
        <f t="shared" si="6"/>
        <v>995.5</v>
      </c>
      <c r="AZ6" s="33">
        <f t="shared" si="6"/>
        <v>915.5</v>
      </c>
      <c r="BA6" s="33">
        <f t="shared" si="6"/>
        <v>1081.23</v>
      </c>
      <c r="BB6" s="33">
        <f t="shared" si="6"/>
        <v>406.37</v>
      </c>
      <c r="BC6" s="32" t="str">
        <f>IF(BC7="","",IF(BC7="-","【-】","【"&amp;SUBSTITUTE(TEXT(BC7,"#,##0.00"),"-","△")&amp;"】"))</f>
        <v>【264.16】</v>
      </c>
      <c r="BD6" s="33">
        <f>IF(BD7="",NA(),BD7)</f>
        <v>297.85000000000002</v>
      </c>
      <c r="BE6" s="33">
        <f t="shared" ref="BE6:BM6" si="7">IF(BE7="",NA(),BE7)</f>
        <v>298.93</v>
      </c>
      <c r="BF6" s="33">
        <f t="shared" si="7"/>
        <v>300.86</v>
      </c>
      <c r="BG6" s="33">
        <f t="shared" si="7"/>
        <v>401.5</v>
      </c>
      <c r="BH6" s="33">
        <f t="shared" si="7"/>
        <v>502.83</v>
      </c>
      <c r="BI6" s="33">
        <f t="shared" si="7"/>
        <v>421.66</v>
      </c>
      <c r="BJ6" s="33">
        <f t="shared" si="7"/>
        <v>414.59</v>
      </c>
      <c r="BK6" s="33">
        <f t="shared" si="7"/>
        <v>404.78</v>
      </c>
      <c r="BL6" s="33">
        <f t="shared" si="7"/>
        <v>443.13</v>
      </c>
      <c r="BM6" s="33">
        <f t="shared" si="7"/>
        <v>442.54</v>
      </c>
      <c r="BN6" s="32" t="str">
        <f>IF(BN7="","",IF(BN7="-","【-】","【"&amp;SUBSTITUTE(TEXT(BN7,"#,##0.00"),"-","△")&amp;"】"))</f>
        <v>【283.72】</v>
      </c>
      <c r="BO6" s="33">
        <f>IF(BO7="",NA(),BO7)</f>
        <v>105.55</v>
      </c>
      <c r="BP6" s="33">
        <f t="shared" ref="BP6:BX6" si="8">IF(BP7="",NA(),BP7)</f>
        <v>106.97</v>
      </c>
      <c r="BQ6" s="33">
        <f t="shared" si="8"/>
        <v>109.68</v>
      </c>
      <c r="BR6" s="33">
        <f t="shared" si="8"/>
        <v>111.31</v>
      </c>
      <c r="BS6" s="33">
        <f t="shared" si="8"/>
        <v>109.84</v>
      </c>
      <c r="BT6" s="33">
        <f t="shared" si="8"/>
        <v>99.51</v>
      </c>
      <c r="BU6" s="33">
        <f t="shared" si="8"/>
        <v>97.71</v>
      </c>
      <c r="BV6" s="33">
        <f t="shared" si="8"/>
        <v>98.07</v>
      </c>
      <c r="BW6" s="33">
        <f t="shared" si="8"/>
        <v>95.4</v>
      </c>
      <c r="BX6" s="33">
        <f t="shared" si="8"/>
        <v>98.6</v>
      </c>
      <c r="BY6" s="32" t="str">
        <f>IF(BY7="","",IF(BY7="-","【-】","【"&amp;SUBSTITUTE(TEXT(BY7,"#,##0.00"),"-","△")&amp;"】"))</f>
        <v>【104.60】</v>
      </c>
      <c r="BZ6" s="33">
        <f>IF(BZ7="",NA(),BZ7)</f>
        <v>169.28</v>
      </c>
      <c r="CA6" s="33">
        <f t="shared" ref="CA6:CI6" si="9">IF(CA7="",NA(),CA7)</f>
        <v>168.12</v>
      </c>
      <c r="CB6" s="33">
        <f t="shared" si="9"/>
        <v>163.9</v>
      </c>
      <c r="CC6" s="33">
        <f t="shared" si="9"/>
        <v>161.37</v>
      </c>
      <c r="CD6" s="33">
        <f t="shared" si="9"/>
        <v>164.07</v>
      </c>
      <c r="CE6" s="33">
        <f t="shared" si="9"/>
        <v>171.34</v>
      </c>
      <c r="CF6" s="33">
        <f t="shared" si="9"/>
        <v>173.56</v>
      </c>
      <c r="CG6" s="33">
        <f t="shared" si="9"/>
        <v>172.26</v>
      </c>
      <c r="CH6" s="33">
        <f t="shared" si="9"/>
        <v>186.15</v>
      </c>
      <c r="CI6" s="33">
        <f t="shared" si="9"/>
        <v>181.67</v>
      </c>
      <c r="CJ6" s="32" t="str">
        <f>IF(CJ7="","",IF(CJ7="-","【-】","【"&amp;SUBSTITUTE(TEXT(CJ7,"#,##0.00"),"-","△")&amp;"】"))</f>
        <v>【164.21】</v>
      </c>
      <c r="CK6" s="33">
        <f>IF(CK7="",NA(),CK7)</f>
        <v>66.400000000000006</v>
      </c>
      <c r="CL6" s="33">
        <f t="shared" ref="CL6:CT6" si="10">IF(CL7="",NA(),CL7)</f>
        <v>68.72</v>
      </c>
      <c r="CM6" s="33">
        <f t="shared" si="10"/>
        <v>65.63</v>
      </c>
      <c r="CN6" s="33">
        <f t="shared" si="10"/>
        <v>67.87</v>
      </c>
      <c r="CO6" s="33">
        <f t="shared" si="10"/>
        <v>67.81</v>
      </c>
      <c r="CP6" s="33">
        <f t="shared" si="10"/>
        <v>56.8</v>
      </c>
      <c r="CQ6" s="33">
        <f t="shared" si="10"/>
        <v>55.84</v>
      </c>
      <c r="CR6" s="33">
        <f t="shared" si="10"/>
        <v>55.68</v>
      </c>
      <c r="CS6" s="33">
        <f t="shared" si="10"/>
        <v>54.47</v>
      </c>
      <c r="CT6" s="33">
        <f t="shared" si="10"/>
        <v>53.61</v>
      </c>
      <c r="CU6" s="32" t="str">
        <f>IF(CU7="","",IF(CU7="-","【-】","【"&amp;SUBSTITUTE(TEXT(CU7,"#,##0.00"),"-","△")&amp;"】"))</f>
        <v>【59.80】</v>
      </c>
      <c r="CV6" s="33">
        <f>IF(CV7="",NA(),CV7)</f>
        <v>88.13</v>
      </c>
      <c r="CW6" s="33">
        <f t="shared" ref="CW6:DE6" si="11">IF(CW7="",NA(),CW7)</f>
        <v>84.46</v>
      </c>
      <c r="CX6" s="33">
        <f t="shared" si="11"/>
        <v>86.84</v>
      </c>
      <c r="CY6" s="33">
        <f t="shared" si="11"/>
        <v>84.83</v>
      </c>
      <c r="CZ6" s="33">
        <f t="shared" si="11"/>
        <v>82.73</v>
      </c>
      <c r="DA6" s="33">
        <f t="shared" si="11"/>
        <v>83.67</v>
      </c>
      <c r="DB6" s="33">
        <f t="shared" si="11"/>
        <v>83.11</v>
      </c>
      <c r="DC6" s="33">
        <f t="shared" si="11"/>
        <v>83.18</v>
      </c>
      <c r="DD6" s="33">
        <f t="shared" si="11"/>
        <v>81.459999999999994</v>
      </c>
      <c r="DE6" s="33">
        <f t="shared" si="11"/>
        <v>81.31</v>
      </c>
      <c r="DF6" s="32" t="str">
        <f>IF(DF7="","",IF(DF7="-","【-】","【"&amp;SUBSTITUTE(TEXT(DF7,"#,##0.00"),"-","△")&amp;"】"))</f>
        <v>【89.78】</v>
      </c>
      <c r="DG6" s="33">
        <f>IF(DG7="",NA(),DG7)</f>
        <v>29.4</v>
      </c>
      <c r="DH6" s="33">
        <f t="shared" ref="DH6:DP6" si="12">IF(DH7="",NA(),DH7)</f>
        <v>30.63</v>
      </c>
      <c r="DI6" s="33">
        <f t="shared" si="12"/>
        <v>31.73</v>
      </c>
      <c r="DJ6" s="33">
        <f t="shared" si="12"/>
        <v>33.1</v>
      </c>
      <c r="DK6" s="33">
        <f t="shared" si="12"/>
        <v>61.01</v>
      </c>
      <c r="DL6" s="33">
        <f t="shared" si="12"/>
        <v>36.21</v>
      </c>
      <c r="DM6" s="33">
        <f t="shared" si="12"/>
        <v>37.090000000000003</v>
      </c>
      <c r="DN6" s="33">
        <f t="shared" si="12"/>
        <v>38.07</v>
      </c>
      <c r="DO6" s="33">
        <f t="shared" si="12"/>
        <v>38.520000000000003</v>
      </c>
      <c r="DP6" s="33">
        <f t="shared" si="12"/>
        <v>46.67</v>
      </c>
      <c r="DQ6" s="32" t="str">
        <f>IF(DQ7="","",IF(DQ7="-","【-】","【"&amp;SUBSTITUTE(TEXT(DQ7,"#,##0.00"),"-","△")&amp;"】"))</f>
        <v>【46.31】</v>
      </c>
      <c r="DR6" s="33">
        <f>IF(DR7="",NA(),DR7)</f>
        <v>0.57999999999999996</v>
      </c>
      <c r="DS6" s="33">
        <f t="shared" ref="DS6:EA6" si="13">IF(DS7="",NA(),DS7)</f>
        <v>0.56999999999999995</v>
      </c>
      <c r="DT6" s="33">
        <f t="shared" si="13"/>
        <v>0.56999999999999995</v>
      </c>
      <c r="DU6" s="33">
        <f t="shared" si="13"/>
        <v>0.56999999999999995</v>
      </c>
      <c r="DV6" s="33">
        <f t="shared" si="13"/>
        <v>0.56999999999999995</v>
      </c>
      <c r="DW6" s="33">
        <f t="shared" si="13"/>
        <v>6.46</v>
      </c>
      <c r="DX6" s="33">
        <f t="shared" si="13"/>
        <v>6.63</v>
      </c>
      <c r="DY6" s="33">
        <f t="shared" si="13"/>
        <v>7.73</v>
      </c>
      <c r="DZ6" s="33">
        <f t="shared" si="13"/>
        <v>9.43</v>
      </c>
      <c r="EA6" s="33">
        <f t="shared" si="13"/>
        <v>10.029999999999999</v>
      </c>
      <c r="EB6" s="32" t="str">
        <f>IF(EB7="","",IF(EB7="-","【-】","【"&amp;SUBSTITUTE(TEXT(EB7,"#,##0.00"),"-","△")&amp;"】"))</f>
        <v>【12.42】</v>
      </c>
      <c r="EC6" s="33">
        <f>IF(EC7="",NA(),EC7)</f>
        <v>0.9</v>
      </c>
      <c r="ED6" s="33">
        <f t="shared" ref="ED6:EL6" si="14">IF(ED7="",NA(),ED7)</f>
        <v>0.91</v>
      </c>
      <c r="EE6" s="33">
        <f t="shared" si="14"/>
        <v>0.52</v>
      </c>
      <c r="EF6" s="32">
        <f t="shared" si="14"/>
        <v>0</v>
      </c>
      <c r="EG6" s="32">
        <f t="shared" si="14"/>
        <v>0</v>
      </c>
      <c r="EH6" s="33">
        <f t="shared" si="14"/>
        <v>0.79</v>
      </c>
      <c r="EI6" s="33">
        <f t="shared" si="14"/>
        <v>0.78</v>
      </c>
      <c r="EJ6" s="33">
        <f t="shared" si="14"/>
        <v>0.67</v>
      </c>
      <c r="EK6" s="33">
        <f t="shared" si="14"/>
        <v>0.71</v>
      </c>
      <c r="EL6" s="33">
        <f t="shared" si="14"/>
        <v>0.68</v>
      </c>
      <c r="EM6" s="32" t="str">
        <f>IF(EM7="","",IF(EM7="-","【-】","【"&amp;SUBSTITUTE(TEXT(EM7,"#,##0.00"),"-","△")&amp;"】"))</f>
        <v>【0.78】</v>
      </c>
    </row>
    <row r="7" spans="1:143" s="34" customFormat="1">
      <c r="A7" s="26"/>
      <c r="B7" s="35">
        <v>2014</v>
      </c>
      <c r="C7" s="35">
        <v>244414</v>
      </c>
      <c r="D7" s="35">
        <v>46</v>
      </c>
      <c r="E7" s="35">
        <v>1</v>
      </c>
      <c r="F7" s="35">
        <v>0</v>
      </c>
      <c r="G7" s="35">
        <v>1</v>
      </c>
      <c r="H7" s="35" t="s">
        <v>93</v>
      </c>
      <c r="I7" s="35" t="s">
        <v>94</v>
      </c>
      <c r="J7" s="35" t="s">
        <v>95</v>
      </c>
      <c r="K7" s="35" t="s">
        <v>96</v>
      </c>
      <c r="L7" s="35" t="s">
        <v>97</v>
      </c>
      <c r="M7" s="36" t="s">
        <v>98</v>
      </c>
      <c r="N7" s="36">
        <v>64.959999999999994</v>
      </c>
      <c r="O7" s="36">
        <v>97.61</v>
      </c>
      <c r="P7" s="36">
        <v>3024</v>
      </c>
      <c r="Q7" s="36">
        <v>15228</v>
      </c>
      <c r="R7" s="36">
        <v>103.06</v>
      </c>
      <c r="S7" s="36">
        <v>147.76</v>
      </c>
      <c r="T7" s="36">
        <v>14778</v>
      </c>
      <c r="U7" s="36">
        <v>73.78</v>
      </c>
      <c r="V7" s="36">
        <v>200.3</v>
      </c>
      <c r="W7" s="36">
        <v>108.58</v>
      </c>
      <c r="X7" s="36">
        <v>106.18</v>
      </c>
      <c r="Y7" s="36">
        <v>114.89</v>
      </c>
      <c r="Z7" s="36">
        <v>113.41</v>
      </c>
      <c r="AA7" s="36">
        <v>112.28</v>
      </c>
      <c r="AB7" s="36">
        <v>108.96</v>
      </c>
      <c r="AC7" s="36">
        <v>107.37</v>
      </c>
      <c r="AD7" s="36">
        <v>107.57</v>
      </c>
      <c r="AE7" s="36">
        <v>107.95</v>
      </c>
      <c r="AF7" s="36">
        <v>109.49</v>
      </c>
      <c r="AG7" s="36">
        <v>113.03</v>
      </c>
      <c r="AH7" s="36">
        <v>0</v>
      </c>
      <c r="AI7" s="36">
        <v>0</v>
      </c>
      <c r="AJ7" s="36">
        <v>0</v>
      </c>
      <c r="AK7" s="36">
        <v>0</v>
      </c>
      <c r="AL7" s="36">
        <v>0</v>
      </c>
      <c r="AM7" s="36">
        <v>7.45</v>
      </c>
      <c r="AN7" s="36">
        <v>8.5</v>
      </c>
      <c r="AO7" s="36">
        <v>9.34</v>
      </c>
      <c r="AP7" s="36">
        <v>13.47</v>
      </c>
      <c r="AQ7" s="36">
        <v>9.49</v>
      </c>
      <c r="AR7" s="36">
        <v>0.81</v>
      </c>
      <c r="AS7" s="36">
        <v>571.79999999999995</v>
      </c>
      <c r="AT7" s="36">
        <v>1006.75</v>
      </c>
      <c r="AU7" s="36">
        <v>839.74</v>
      </c>
      <c r="AV7" s="36">
        <v>544.53</v>
      </c>
      <c r="AW7" s="36">
        <v>1115.74</v>
      </c>
      <c r="AX7" s="36">
        <v>969.16</v>
      </c>
      <c r="AY7" s="36">
        <v>995.5</v>
      </c>
      <c r="AZ7" s="36">
        <v>915.5</v>
      </c>
      <c r="BA7" s="36">
        <v>1081.23</v>
      </c>
      <c r="BB7" s="36">
        <v>406.37</v>
      </c>
      <c r="BC7" s="36">
        <v>264.16000000000003</v>
      </c>
      <c r="BD7" s="36">
        <v>297.85000000000002</v>
      </c>
      <c r="BE7" s="36">
        <v>298.93</v>
      </c>
      <c r="BF7" s="36">
        <v>300.86</v>
      </c>
      <c r="BG7" s="36">
        <v>401.5</v>
      </c>
      <c r="BH7" s="36">
        <v>502.83</v>
      </c>
      <c r="BI7" s="36">
        <v>421.66</v>
      </c>
      <c r="BJ7" s="36">
        <v>414.59</v>
      </c>
      <c r="BK7" s="36">
        <v>404.78</v>
      </c>
      <c r="BL7" s="36">
        <v>443.13</v>
      </c>
      <c r="BM7" s="36">
        <v>442.54</v>
      </c>
      <c r="BN7" s="36">
        <v>283.72000000000003</v>
      </c>
      <c r="BO7" s="36">
        <v>105.55</v>
      </c>
      <c r="BP7" s="36">
        <v>106.97</v>
      </c>
      <c r="BQ7" s="36">
        <v>109.68</v>
      </c>
      <c r="BR7" s="36">
        <v>111.31</v>
      </c>
      <c r="BS7" s="36">
        <v>109.84</v>
      </c>
      <c r="BT7" s="36">
        <v>99.51</v>
      </c>
      <c r="BU7" s="36">
        <v>97.71</v>
      </c>
      <c r="BV7" s="36">
        <v>98.07</v>
      </c>
      <c r="BW7" s="36">
        <v>95.4</v>
      </c>
      <c r="BX7" s="36">
        <v>98.6</v>
      </c>
      <c r="BY7" s="36">
        <v>104.6</v>
      </c>
      <c r="BZ7" s="36">
        <v>169.28</v>
      </c>
      <c r="CA7" s="36">
        <v>168.12</v>
      </c>
      <c r="CB7" s="36">
        <v>163.9</v>
      </c>
      <c r="CC7" s="36">
        <v>161.37</v>
      </c>
      <c r="CD7" s="36">
        <v>164.07</v>
      </c>
      <c r="CE7" s="36">
        <v>171.34</v>
      </c>
      <c r="CF7" s="36">
        <v>173.56</v>
      </c>
      <c r="CG7" s="36">
        <v>172.26</v>
      </c>
      <c r="CH7" s="36">
        <v>186.15</v>
      </c>
      <c r="CI7" s="36">
        <v>181.67</v>
      </c>
      <c r="CJ7" s="36">
        <v>164.21</v>
      </c>
      <c r="CK7" s="36">
        <v>66.400000000000006</v>
      </c>
      <c r="CL7" s="36">
        <v>68.72</v>
      </c>
      <c r="CM7" s="36">
        <v>65.63</v>
      </c>
      <c r="CN7" s="36">
        <v>67.87</v>
      </c>
      <c r="CO7" s="36">
        <v>67.81</v>
      </c>
      <c r="CP7" s="36">
        <v>56.8</v>
      </c>
      <c r="CQ7" s="36">
        <v>55.84</v>
      </c>
      <c r="CR7" s="36">
        <v>55.68</v>
      </c>
      <c r="CS7" s="36">
        <v>54.47</v>
      </c>
      <c r="CT7" s="36">
        <v>53.61</v>
      </c>
      <c r="CU7" s="36">
        <v>59.8</v>
      </c>
      <c r="CV7" s="36">
        <v>88.13</v>
      </c>
      <c r="CW7" s="36">
        <v>84.46</v>
      </c>
      <c r="CX7" s="36">
        <v>86.84</v>
      </c>
      <c r="CY7" s="36">
        <v>84.83</v>
      </c>
      <c r="CZ7" s="36">
        <v>82.73</v>
      </c>
      <c r="DA7" s="36">
        <v>83.67</v>
      </c>
      <c r="DB7" s="36">
        <v>83.11</v>
      </c>
      <c r="DC7" s="36">
        <v>83.18</v>
      </c>
      <c r="DD7" s="36">
        <v>81.459999999999994</v>
      </c>
      <c r="DE7" s="36">
        <v>81.31</v>
      </c>
      <c r="DF7" s="36">
        <v>89.78</v>
      </c>
      <c r="DG7" s="36">
        <v>29.4</v>
      </c>
      <c r="DH7" s="36">
        <v>30.63</v>
      </c>
      <c r="DI7" s="36">
        <v>31.73</v>
      </c>
      <c r="DJ7" s="36">
        <v>33.1</v>
      </c>
      <c r="DK7" s="36">
        <v>61.01</v>
      </c>
      <c r="DL7" s="36">
        <v>36.21</v>
      </c>
      <c r="DM7" s="36">
        <v>37.090000000000003</v>
      </c>
      <c r="DN7" s="36">
        <v>38.07</v>
      </c>
      <c r="DO7" s="36">
        <v>38.520000000000003</v>
      </c>
      <c r="DP7" s="36">
        <v>46.67</v>
      </c>
      <c r="DQ7" s="36">
        <v>46.31</v>
      </c>
      <c r="DR7" s="36">
        <v>0.57999999999999996</v>
      </c>
      <c r="DS7" s="36">
        <v>0.56999999999999995</v>
      </c>
      <c r="DT7" s="36">
        <v>0.56999999999999995</v>
      </c>
      <c r="DU7" s="36">
        <v>0.56999999999999995</v>
      </c>
      <c r="DV7" s="36">
        <v>0.56999999999999995</v>
      </c>
      <c r="DW7" s="36">
        <v>6.46</v>
      </c>
      <c r="DX7" s="36">
        <v>6.63</v>
      </c>
      <c r="DY7" s="36">
        <v>7.73</v>
      </c>
      <c r="DZ7" s="36">
        <v>9.43</v>
      </c>
      <c r="EA7" s="36">
        <v>10.029999999999999</v>
      </c>
      <c r="EB7" s="36">
        <v>12.42</v>
      </c>
      <c r="EC7" s="36">
        <v>0.9</v>
      </c>
      <c r="ED7" s="36">
        <v>0.91</v>
      </c>
      <c r="EE7" s="36">
        <v>0.52</v>
      </c>
      <c r="EF7" s="36">
        <v>0</v>
      </c>
      <c r="EG7" s="36">
        <v>0</v>
      </c>
      <c r="EH7" s="36">
        <v>0.79</v>
      </c>
      <c r="EI7" s="36">
        <v>0.78</v>
      </c>
      <c r="EJ7" s="36">
        <v>0.67</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2016-02-03T07:23:09Z</dcterms:created>
  <dcterms:modified xsi:type="dcterms:W3CDTF">2016-02-16T01:12:53Z</dcterms:modified>
</cp:coreProperties>
</file>