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<sst xmlns="http://schemas.openxmlformats.org/spreadsheetml/2006/main" count="217" uniqueCount="107">
  <si>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</si>
  <si>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</si>
  <si>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</si>
  <si>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</si>
  <si>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</si>
  <si>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</si>
  <si>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</si>
  <si>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</si>
  <si>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</si>
  <si>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</si>
  <si>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</si>
  <si>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</si>
  <si>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</si>
  <si>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</si>
  <si>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</si>
  <si>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</si>
  <si>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</si>
  <si>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</si>
  <si>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</si>
  <si>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</si>
  <si>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</si>
  <si>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</si>
  <si>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</si>
  <si>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</si>
  <si>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</si>
  <si>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</si>
  <si>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</si>
  <si>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</si>
  <si>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</si>
  <si>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</si>
  <si>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</si>
  <si>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</si>
  <si>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</si>
  <si>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</si>
  <si>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</si>
  <si>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</si>
  <si>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</si>
  <si>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</si>
  <si>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</si>
  <si>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</si>
  <si>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</si>
  <si>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</si>
  <si>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</si>
  <si>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</si>
  <si>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</si>
  <si>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</si>
  <si>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</si>
  <si>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</si>
  <si>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</si>
  <si>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</si>
  <si>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</si>
  <si>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</si>
  <si>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</si>
  <si>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</si>
  <si>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</si>
  <si>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</si>
  <si>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</si>
  <si>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</si>
  <si>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</si>
  <si>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</si>
  <si>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</si>
  <si>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</si>
  <si>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</si>
  <si>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</si>
  <si>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</si>
  <si>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</si>
  <si>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</si>
  <si>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</si>
  <si>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</si>
  <si>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</si>
  <si>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</si>
  <si>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</si>
  <si>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</si>
  <si>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</si>
  <si>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</si>
  <si>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</si>
  <si>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</si>
  <si>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</si>
  <si>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</si>
  <si>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</si>
  <si>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</si>
  <si>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</si>
  <si>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</si>
  <si>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</si>
  <si>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</si>
  <si>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</si>
  <si>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</si>
  <si>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</si>
  <si>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</si>
  <si>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</si>
  <si>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</si>
  <si>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</si>
  <si>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</si>
  <si>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木曽岬町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</si>
  <si>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</si>
  <si>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</si>
  <si>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</si>
  <si>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</si>
  <si>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</si>
  <si>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</si>
  <si>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</si>
  <si>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</si>
  <si>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</si>
  <si>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</si>
  <si>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今後、施設の老朽化に伴い更新事業が増加することを踏まえると、更新に係る費用と経営状況を正確に把握し、健全・効率的な経営を維持しつつ計画的な施設の更新を行う必要がある。</t>
    <rPh sb="1" eb="3">
      <t>コンゴ</t>
    </rPh>
    <rPh sb="4" eb="6">
      <t>シセツ</t>
    </rPh>
    <rPh sb="7" eb="10">
      <t>ロウキュウカ</t>
    </rPh>
    <rPh sb="11" eb="12">
      <t>トモナ</t>
    </rPh>
    <rPh sb="13" eb="15">
      <t>コウシン</t>
    </rPh>
    <rPh sb="15" eb="17">
      <t>ジギョウ</t>
    </rPh>
    <rPh sb="18" eb="20">
      <t>ゾウカ</t>
    </rPh>
    <rPh sb="25" eb="26">
      <t>フ</t>
    </rPh>
    <rPh sb="31" eb="33">
      <t>コウシン</t>
    </rPh>
    <rPh sb="34" eb="35">
      <t>カカ</t>
    </rPh>
    <rPh sb="36" eb="38">
      <t>ヒヨウ</t>
    </rPh>
    <rPh sb="39" eb="41">
      <t>ケイエイ</t>
    </rPh>
    <rPh sb="41" eb="43">
      <t>ジョウキョウ</t>
    </rPh>
    <rPh sb="44" eb="46">
      <t>セイカク</t>
    </rPh>
    <rPh sb="47" eb="49">
      <t>ハアク</t>
    </rPh>
    <rPh sb="51" eb="53">
      <t>ケンゼン</t>
    </rPh>
    <rPh sb="54" eb="57">
      <t>コウリツテキ</t>
    </rPh>
    <rPh sb="58" eb="60">
      <t>ケイエイ</t>
    </rPh>
    <rPh sb="61" eb="63">
      <t>イジ</t>
    </rPh>
    <rPh sb="66" eb="69">
      <t>ケイカクテキ</t>
    </rPh>
    <rPh sb="70" eb="72">
      <t>シセツ</t>
    </rPh>
    <rPh sb="73" eb="75">
      <t>コウシン</t>
    </rPh>
    <rPh sb="76" eb="77">
      <t>オコナ</t>
    </rPh>
    <rPh sb="78" eb="80">
      <t>ヒツヨウ</t>
    </rPh>
    <phoneticPr fontId="4"/>
  </si>
  <si>
    <t>①平成23年度以降は赤字経営が続いており、同規模事業体平均よりも下回っている。
②累積欠損金比率は平成26年度には発生していない。
③毎年度100％を大きく上回っているため支払能力は十分備えているといえる。
④企業債は平成22年度以降発生していない。
⑤同規模事業体平均よりも上回っているが、平成23年度以降は100％を下回っている。
⑥給水原価は同規模事業体の平均値よりも低く抑えられている。
⑦継続的に同規模事業体平均を上回っている。
⑧平成26年度を除き毎年度95％を超えており、継続的に同規模事業体平均を上回っている。</t>
    <rPh sb="1" eb="3">
      <t>ヘイセイ</t>
    </rPh>
    <rPh sb="5" eb="9">
      <t>ネンドイコウ</t>
    </rPh>
    <rPh sb="10" eb="12">
      <t>アカジ</t>
    </rPh>
    <rPh sb="12" eb="14">
      <t>ケイエイ</t>
    </rPh>
    <rPh sb="15" eb="16">
      <t>ツヅ</t>
    </rPh>
    <rPh sb="21" eb="24">
      <t>ドウキボ</t>
    </rPh>
    <rPh sb="24" eb="27">
      <t>ジギョウタイ</t>
    </rPh>
    <rPh sb="27" eb="29">
      <t>ヘイキン</t>
    </rPh>
    <rPh sb="32" eb="33">
      <t>シタ</t>
    </rPh>
    <rPh sb="33" eb="34">
      <t>マワ</t>
    </rPh>
    <rPh sb="41" eb="43">
      <t>ルイセキ</t>
    </rPh>
    <rPh sb="43" eb="46">
      <t>ケッソンキン</t>
    </rPh>
    <rPh sb="46" eb="48">
      <t>ヒリツ</t>
    </rPh>
    <rPh sb="49" eb="51">
      <t>ヘイセイ</t>
    </rPh>
    <rPh sb="53" eb="54">
      <t>ネン</t>
    </rPh>
    <rPh sb="54" eb="55">
      <t>ド</t>
    </rPh>
    <rPh sb="57" eb="59">
      <t>ハッセイ</t>
    </rPh>
    <rPh sb="67" eb="70">
      <t>マイネンド</t>
    </rPh>
    <rPh sb="75" eb="76">
      <t>オオ</t>
    </rPh>
    <rPh sb="78" eb="80">
      <t>ウワマワ</t>
    </rPh>
    <rPh sb="86" eb="88">
      <t>シハラ</t>
    </rPh>
    <rPh sb="88" eb="90">
      <t>ノウリョク</t>
    </rPh>
    <rPh sb="91" eb="93">
      <t>ジュウブン</t>
    </rPh>
    <rPh sb="93" eb="94">
      <t>ソナ</t>
    </rPh>
    <rPh sb="105" eb="107">
      <t>キギョウ</t>
    </rPh>
    <rPh sb="107" eb="108">
      <t>サイ</t>
    </rPh>
    <rPh sb="109" eb="111">
      <t>ヘイセイ</t>
    </rPh>
    <rPh sb="113" eb="114">
      <t>ネン</t>
    </rPh>
    <rPh sb="114" eb="115">
      <t>ド</t>
    </rPh>
    <rPh sb="115" eb="117">
      <t>イコウ</t>
    </rPh>
    <rPh sb="117" eb="119">
      <t>ハッセイ</t>
    </rPh>
    <rPh sb="138" eb="139">
      <t>ウエ</t>
    </rPh>
    <rPh sb="169" eb="171">
      <t>キュウスイ</t>
    </rPh>
    <rPh sb="171" eb="173">
      <t>ゲンカ</t>
    </rPh>
    <rPh sb="174" eb="177">
      <t>ドウキボ</t>
    </rPh>
    <rPh sb="177" eb="180">
      <t>ジギョウタイ</t>
    </rPh>
    <rPh sb="181" eb="184">
      <t>ヘイキンチ</t>
    </rPh>
    <rPh sb="187" eb="188">
      <t>ヒク</t>
    </rPh>
    <rPh sb="189" eb="190">
      <t>オサ</t>
    </rPh>
    <rPh sb="199" eb="202">
      <t>ケイゾクテキ</t>
    </rPh>
    <rPh sb="212" eb="214">
      <t>ウワマワ</t>
    </rPh>
    <rPh sb="221" eb="223">
      <t>ヘイセイ</t>
    </rPh>
    <rPh sb="225" eb="226">
      <t>ネン</t>
    </rPh>
    <rPh sb="226" eb="227">
      <t>ド</t>
    </rPh>
    <rPh sb="228" eb="229">
      <t>ノゾ</t>
    </rPh>
    <rPh sb="230" eb="233">
      <t>マイネンド</t>
    </rPh>
    <rPh sb="237" eb="238">
      <t>コ</t>
    </rPh>
    <phoneticPr fontId="4"/>
  </si>
  <si>
    <t>①継続的に法定耐用年数の50％を超え、同規模事業体平均を上回っている。
②同規模事業体平均を上回っており、今後も増加が見込まれる。
③平成26年度は平均を上回っている。今後、管路経年化率が増加する事を踏まえ、計画的な更新が必要である。</t>
    <rPh sb="1" eb="4">
      <t>ケイゾクテキ</t>
    </rPh>
    <rPh sb="5" eb="7">
      <t>ホウテイ</t>
    </rPh>
    <rPh sb="7" eb="9">
      <t>タイヨウ</t>
    </rPh>
    <rPh sb="9" eb="11">
      <t>ネンスウ</t>
    </rPh>
    <rPh sb="16" eb="17">
      <t>コ</t>
    </rPh>
    <rPh sb="53" eb="55">
      <t>コンゴ</t>
    </rPh>
    <rPh sb="56" eb="58">
      <t>ゾウカ</t>
    </rPh>
    <rPh sb="59" eb="61">
      <t>ミコ</t>
    </rPh>
    <rPh sb="67" eb="69">
      <t>ヘイセイ</t>
    </rPh>
    <rPh sb="71" eb="72">
      <t>ネン</t>
    </rPh>
    <rPh sb="72" eb="73">
      <t>ド</t>
    </rPh>
    <rPh sb="74" eb="76">
      <t>ヘイキン</t>
    </rPh>
    <rPh sb="77" eb="79">
      <t>ウワマワ</t>
    </rPh>
    <rPh sb="84" eb="86">
      <t>コンゴ</t>
    </rPh>
    <rPh sb="87" eb="89">
      <t>カンロ</t>
    </rPh>
    <rPh sb="89" eb="92">
      <t>ケイネンカ</t>
    </rPh>
    <rPh sb="92" eb="93">
      <t>リツ</t>
    </rPh>
    <rPh sb="94" eb="96">
      <t>ゾウカ</t>
    </rPh>
    <rPh sb="98" eb="99">
      <t>コト</t>
    </rPh>
    <rPh sb="100" eb="101">
      <t>フ</t>
    </rPh>
    <rPh sb="104" eb="107">
      <t>ケイカクテキ</t>
    </rPh>
    <rPh sb="108" eb="110">
      <t>コウシン</t>
    </rPh>
    <rPh sb="111" eb="11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</si>
</sst>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0.08</c:v>
                </c:pt>
                <c:pt idx="2">
                  <c:v>0.4</c:v>
                </c:pt>
                <c:pt idx="3">
                  <c:v>0.49</c:v>
                </c:pt>
                <c:pt idx="4">
                  <c:v>0.76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63936"/>
        <c:axId val="8796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0.82</c:v>
                </c:pt>
                <c:pt idx="2">
                  <c:v>0.66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63936"/>
        <c:axId val="87961984"/>
      </c:lineChart>
      <c:dateAx>
        <c:axId val="850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961984"/>
        <c:crosses val="autoZero"/>
        <c:auto val="1"/>
        <c:lblOffset val="100"/>
        <c:baseTimeUnit val="years"/>
      </c:dateAx>
      <c:valAx>
        <c:axId val="8796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60.33</c:v>
                </c:pt>
                <c:pt idx="1">
                  <c:v>55.17</c:v>
                </c:pt>
                <c:pt idx="2">
                  <c:v>57.88</c:v>
                </c:pt>
                <c:pt idx="3">
                  <c:v>58.16</c:v>
                </c:pt>
                <c:pt idx="4">
                  <c:v>58.34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63424"/>
        <c:axId val="8949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50.49</c:v>
                </c:pt>
                <c:pt idx="2">
                  <c:v>49.69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63424"/>
        <c:axId val="89490176"/>
      </c:lineChart>
      <c:dateAx>
        <c:axId val="8946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90176"/>
        <c:crosses val="autoZero"/>
        <c:auto val="1"/>
        <c:lblOffset val="100"/>
        <c:baseTimeUnit val="years"/>
      </c:dateAx>
      <c:valAx>
        <c:axId val="8949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6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98.08</c:v>
                </c:pt>
                <c:pt idx="1">
                  <c:v>99.1</c:v>
                </c:pt>
                <c:pt idx="2">
                  <c:v>95.92</c:v>
                </c:pt>
                <c:pt idx="3">
                  <c:v>96.64</c:v>
                </c:pt>
                <c:pt idx="4">
                  <c:v>93.68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20384"/>
        <c:axId val="89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80.81</c:v>
                </c:pt>
                <c:pt idx="1">
                  <c:v>78.7</c:v>
                </c:pt>
                <c:pt idx="2">
                  <c:v>80.010000000000005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20384"/>
        <c:axId val="89522560"/>
      </c:lineChart>
      <c:dateAx>
        <c:axId val="8952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22560"/>
        <c:crosses val="autoZero"/>
        <c:auto val="1"/>
        <c:lblOffset val="100"/>
        <c:baseTimeUnit val="years"/>
      </c:dateAx>
      <c:valAx>
        <c:axId val="89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2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120.08</c:v>
                </c:pt>
                <c:pt idx="1">
                  <c:v>96.07</c:v>
                </c:pt>
                <c:pt idx="2">
                  <c:v>99.44</c:v>
                </c:pt>
                <c:pt idx="3">
                  <c:v>98.21</c:v>
                </c:pt>
                <c:pt idx="4">
                  <c:v>99.53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92192"/>
        <c:axId val="8800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104.82</c:v>
                </c:pt>
                <c:pt idx="2">
                  <c:v>104.95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2192"/>
        <c:axId val="88006656"/>
      </c:lineChart>
      <c:dateAx>
        <c:axId val="8799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06656"/>
        <c:crosses val="autoZero"/>
        <c:auto val="1"/>
        <c:lblOffset val="100"/>
        <c:baseTimeUnit val="years"/>
      </c:dateAx>
      <c:valAx>
        <c:axId val="8800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99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55.02</c:v>
                </c:pt>
                <c:pt idx="1">
                  <c:v>56.99</c:v>
                </c:pt>
                <c:pt idx="2">
                  <c:v>58.72</c:v>
                </c:pt>
                <c:pt idx="3">
                  <c:v>60.36</c:v>
                </c:pt>
                <c:pt idx="4">
                  <c:v>63.24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40960"/>
        <c:axId val="8804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34.24</c:v>
                </c:pt>
                <c:pt idx="2">
                  <c:v>35.18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40960"/>
        <c:axId val="88042880"/>
      </c:lineChart>
      <c:dateAx>
        <c:axId val="8804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42880"/>
        <c:crosses val="autoZero"/>
        <c:auto val="1"/>
        <c:lblOffset val="100"/>
        <c:baseTimeUnit val="years"/>
      </c:dateAx>
      <c:valAx>
        <c:axId val="8804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04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10.52</c:v>
                </c:pt>
                <c:pt idx="1">
                  <c:v>10.52</c:v>
                </c:pt>
                <c:pt idx="2">
                  <c:v>10.52</c:v>
                </c:pt>
                <c:pt idx="3">
                  <c:v>10.52</c:v>
                </c:pt>
                <c:pt idx="4">
                  <c:v>10.48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73344"/>
        <c:axId val="8807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6.34</c:v>
                </c:pt>
                <c:pt idx="1">
                  <c:v>6.81</c:v>
                </c:pt>
                <c:pt idx="2">
                  <c:v>8.41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73344"/>
        <c:axId val="88075264"/>
      </c:lineChart>
      <c:dateAx>
        <c:axId val="8807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75264"/>
        <c:crosses val="autoZero"/>
        <c:auto val="1"/>
        <c:lblOffset val="100"/>
        <c:baseTimeUnit val="years"/>
      </c:dateAx>
      <c:valAx>
        <c:axId val="8807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07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3.39</c:v>
                </c:pt>
                <c:pt idx="2">
                  <c:v>0.65</c:v>
                </c:pt>
                <c:pt idx="3">
                  <c:v>1.94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83936"/>
        <c:axId val="8818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23.31</c:v>
                </c:pt>
                <c:pt idx="1">
                  <c:v>26.83</c:v>
                </c:pt>
                <c:pt idx="2">
                  <c:v>26.81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83936"/>
        <c:axId val="88185856"/>
      </c:lineChart>
      <c:dateAx>
        <c:axId val="8818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185856"/>
        <c:crosses val="autoZero"/>
        <c:auto val="1"/>
        <c:lblOffset val="100"/>
        <c:baseTimeUnit val="years"/>
      </c:dateAx>
      <c:valAx>
        <c:axId val="88185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18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7116.04</c:v>
                </c:pt>
                <c:pt idx="1">
                  <c:v>7499.07</c:v>
                </c:pt>
                <c:pt idx="2">
                  <c:v>6801.11</c:v>
                </c:pt>
                <c:pt idx="3">
                  <c:v>5607.26</c:v>
                </c:pt>
                <c:pt idx="4">
                  <c:v>6909.39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26432"/>
        <c:axId val="8824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1129.9100000000001</c:v>
                </c:pt>
                <c:pt idx="1">
                  <c:v>1197.1099999999999</c:v>
                </c:pt>
                <c:pt idx="2">
                  <c:v>1002.64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26432"/>
        <c:axId val="88240896"/>
      </c:lineChart>
      <c:dateAx>
        <c:axId val="8822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40896"/>
        <c:crosses val="autoZero"/>
        <c:auto val="1"/>
        <c:lblOffset val="100"/>
        <c:baseTimeUnit val="years"/>
      </c:dateAx>
      <c:valAx>
        <c:axId val="8824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2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58816"/>
        <c:axId val="88273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540.94000000000005</c:v>
                </c:pt>
                <c:pt idx="1">
                  <c:v>532.29999999999995</c:v>
                </c:pt>
                <c:pt idx="2">
                  <c:v>520.29999999999995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58816"/>
        <c:axId val="88273280"/>
      </c:lineChart>
      <c:dateAx>
        <c:axId val="8825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73280"/>
        <c:crosses val="autoZero"/>
        <c:auto val="1"/>
        <c:lblOffset val="100"/>
        <c:baseTimeUnit val="years"/>
      </c:dateAx>
      <c:valAx>
        <c:axId val="88273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5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117.93</c:v>
                </c:pt>
                <c:pt idx="1">
                  <c:v>94.53</c:v>
                </c:pt>
                <c:pt idx="2">
                  <c:v>96.7</c:v>
                </c:pt>
                <c:pt idx="3">
                  <c:v>96.06</c:v>
                </c:pt>
                <c:pt idx="4">
                  <c:v>96.84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52064"/>
        <c:axId val="8935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93.43</c:v>
                </c:pt>
                <c:pt idx="1">
                  <c:v>90.17</c:v>
                </c:pt>
                <c:pt idx="2">
                  <c:v>90.69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52064"/>
        <c:axId val="89358336"/>
      </c:lineChart>
      <c:dateAx>
        <c:axId val="8935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58336"/>
        <c:crosses val="autoZero"/>
        <c:auto val="1"/>
        <c:lblOffset val="100"/>
        <c:baseTimeUnit val="years"/>
      </c:dateAx>
      <c:valAx>
        <c:axId val="8935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5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142.38999999999999</c:v>
                </c:pt>
                <c:pt idx="1">
                  <c:v>180.23</c:v>
                </c:pt>
                <c:pt idx="2">
                  <c:v>176.34</c:v>
                </c:pt>
                <c:pt idx="3">
                  <c:v>177.73</c:v>
                </c:pt>
                <c:pt idx="4">
                  <c:v>176.12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77792"/>
        <c:axId val="8938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210.28</c:v>
                </c:pt>
                <c:pt idx="2">
                  <c:v>211.08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77792"/>
        <c:axId val="89388160"/>
      </c:lineChart>
      <c:dateAx>
        <c:axId val="8937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88160"/>
        <c:crosses val="autoZero"/>
        <c:auto val="1"/>
        <c:lblOffset val="100"/>
        <c:baseTimeUnit val="years"/>
      </c:dateAx>
      <c:valAx>
        <c:axId val="8938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7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38" zoomScaleNormal="100" workbookViewId="0">
      <selection activeCell="BL64" sqref="BL64:BZ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三重県　木曽岬町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6521</v>
      </c>
      <c r="AJ8" s="75"/>
      <c r="AK8" s="75"/>
      <c r="AL8" s="75"/>
      <c r="AM8" s="75"/>
      <c r="AN8" s="75"/>
      <c r="AO8" s="75"/>
      <c r="AP8" s="76"/>
      <c r="AQ8" s="57">
        <f>データ!R6</f>
        <v>15.74</v>
      </c>
      <c r="AR8" s="57"/>
      <c r="AS8" s="57"/>
      <c r="AT8" s="57"/>
      <c r="AU8" s="57"/>
      <c r="AV8" s="57"/>
      <c r="AW8" s="57"/>
      <c r="AX8" s="57"/>
      <c r="AY8" s="57">
        <f>データ!S6</f>
        <v>414.29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99.02</v>
      </c>
      <c r="K10" s="57"/>
      <c r="L10" s="57"/>
      <c r="M10" s="57"/>
      <c r="N10" s="57"/>
      <c r="O10" s="57"/>
      <c r="P10" s="57"/>
      <c r="Q10" s="57"/>
      <c r="R10" s="57">
        <f>データ!O6</f>
        <v>100</v>
      </c>
      <c r="S10" s="57"/>
      <c r="T10" s="57"/>
      <c r="U10" s="57"/>
      <c r="V10" s="57"/>
      <c r="W10" s="57"/>
      <c r="X10" s="57"/>
      <c r="Y10" s="57"/>
      <c r="Z10" s="65">
        <f>データ!P6</f>
        <v>2700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6498</v>
      </c>
      <c r="AJ10" s="65"/>
      <c r="AK10" s="65"/>
      <c r="AL10" s="65"/>
      <c r="AM10" s="65"/>
      <c r="AN10" s="65"/>
      <c r="AO10" s="65"/>
      <c r="AP10" s="65"/>
      <c r="AQ10" s="57">
        <f>データ!U6</f>
        <v>15.72</v>
      </c>
      <c r="AR10" s="57"/>
      <c r="AS10" s="57"/>
      <c r="AT10" s="57"/>
      <c r="AU10" s="57"/>
      <c r="AV10" s="57"/>
      <c r="AW10" s="57"/>
      <c r="AX10" s="57"/>
      <c r="AY10" s="57">
        <f>データ!V6</f>
        <v>413.36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106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243035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三重県　木曽岬町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99.02</v>
      </c>
      <c r="O6" s="32">
        <f t="shared" si="3"/>
        <v>100</v>
      </c>
      <c r="P6" s="32">
        <f t="shared" si="3"/>
        <v>2700</v>
      </c>
      <c r="Q6" s="32">
        <f t="shared" si="3"/>
        <v>6521</v>
      </c>
      <c r="R6" s="32">
        <f t="shared" si="3"/>
        <v>15.74</v>
      </c>
      <c r="S6" s="32">
        <f t="shared" si="3"/>
        <v>414.29</v>
      </c>
      <c r="T6" s="32">
        <f t="shared" si="3"/>
        <v>6498</v>
      </c>
      <c r="U6" s="32">
        <f t="shared" si="3"/>
        <v>15.72</v>
      </c>
      <c r="V6" s="32">
        <f t="shared" si="3"/>
        <v>413.36</v>
      </c>
      <c r="W6" s="33">
        <f>IF(W7="",NA(),W7)</f>
        <v>120.08</v>
      </c>
      <c r="X6" s="33">
        <f t="shared" ref="X6:AF6" si="4">IF(X7="",NA(),X7)</f>
        <v>96.07</v>
      </c>
      <c r="Y6" s="33">
        <f t="shared" si="4"/>
        <v>99.44</v>
      </c>
      <c r="Z6" s="33">
        <f t="shared" si="4"/>
        <v>98.21</v>
      </c>
      <c r="AA6" s="33">
        <f t="shared" si="4"/>
        <v>99.53</v>
      </c>
      <c r="AB6" s="33">
        <f t="shared" si="4"/>
        <v>108.06</v>
      </c>
      <c r="AC6" s="33">
        <f t="shared" si="4"/>
        <v>104.82</v>
      </c>
      <c r="AD6" s="33">
        <f t="shared" si="4"/>
        <v>104.95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3">
        <f t="shared" ref="AI6:AQ6" si="5">IF(AI7="",NA(),AI7)</f>
        <v>3.39</v>
      </c>
      <c r="AJ6" s="33">
        <f t="shared" si="5"/>
        <v>0.65</v>
      </c>
      <c r="AK6" s="33">
        <f t="shared" si="5"/>
        <v>1.94</v>
      </c>
      <c r="AL6" s="32">
        <f t="shared" si="5"/>
        <v>0</v>
      </c>
      <c r="AM6" s="33">
        <f t="shared" si="5"/>
        <v>23.31</v>
      </c>
      <c r="AN6" s="33">
        <f t="shared" si="5"/>
        <v>26.83</v>
      </c>
      <c r="AO6" s="33">
        <f t="shared" si="5"/>
        <v>26.81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7116.04</v>
      </c>
      <c r="AT6" s="33">
        <f t="shared" ref="AT6:BB6" si="6">IF(AT7="",NA(),AT7)</f>
        <v>7499.07</v>
      </c>
      <c r="AU6" s="33">
        <f t="shared" si="6"/>
        <v>6801.11</v>
      </c>
      <c r="AV6" s="33">
        <f t="shared" si="6"/>
        <v>5607.26</v>
      </c>
      <c r="AW6" s="33">
        <f t="shared" si="6"/>
        <v>6909.39</v>
      </c>
      <c r="AX6" s="33">
        <f t="shared" si="6"/>
        <v>1129.9100000000001</v>
      </c>
      <c r="AY6" s="33">
        <f t="shared" si="6"/>
        <v>1197.1099999999999</v>
      </c>
      <c r="AZ6" s="33">
        <f t="shared" si="6"/>
        <v>1002.64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2">
        <f>IF(BD7="",NA(),BD7)</f>
        <v>0</v>
      </c>
      <c r="BE6" s="32">
        <f t="shared" ref="BE6:BM6" si="7">IF(BE7="",NA(),BE7)</f>
        <v>0</v>
      </c>
      <c r="BF6" s="32">
        <f t="shared" si="7"/>
        <v>0</v>
      </c>
      <c r="BG6" s="32">
        <f t="shared" si="7"/>
        <v>0</v>
      </c>
      <c r="BH6" s="32">
        <f t="shared" si="7"/>
        <v>0</v>
      </c>
      <c r="BI6" s="33">
        <f t="shared" si="7"/>
        <v>540.94000000000005</v>
      </c>
      <c r="BJ6" s="33">
        <f t="shared" si="7"/>
        <v>532.29999999999995</v>
      </c>
      <c r="BK6" s="33">
        <f t="shared" si="7"/>
        <v>520.29999999999995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117.93</v>
      </c>
      <c r="BP6" s="33">
        <f t="shared" ref="BP6:BX6" si="8">IF(BP7="",NA(),BP7)</f>
        <v>94.53</v>
      </c>
      <c r="BQ6" s="33">
        <f t="shared" si="8"/>
        <v>96.7</v>
      </c>
      <c r="BR6" s="33">
        <f t="shared" si="8"/>
        <v>96.06</v>
      </c>
      <c r="BS6" s="33">
        <f t="shared" si="8"/>
        <v>96.84</v>
      </c>
      <c r="BT6" s="33">
        <f t="shared" si="8"/>
        <v>93.43</v>
      </c>
      <c r="BU6" s="33">
        <f t="shared" si="8"/>
        <v>90.17</v>
      </c>
      <c r="BV6" s="33">
        <f t="shared" si="8"/>
        <v>90.69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142.38999999999999</v>
      </c>
      <c r="CA6" s="33">
        <f t="shared" ref="CA6:CI6" si="9">IF(CA7="",NA(),CA7)</f>
        <v>180.23</v>
      </c>
      <c r="CB6" s="33">
        <f t="shared" si="9"/>
        <v>176.34</v>
      </c>
      <c r="CC6" s="33">
        <f t="shared" si="9"/>
        <v>177.73</v>
      </c>
      <c r="CD6" s="33">
        <f t="shared" si="9"/>
        <v>176.12</v>
      </c>
      <c r="CE6" s="33">
        <f t="shared" si="9"/>
        <v>204.24</v>
      </c>
      <c r="CF6" s="33">
        <f t="shared" si="9"/>
        <v>210.28</v>
      </c>
      <c r="CG6" s="33">
        <f t="shared" si="9"/>
        <v>211.08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60.33</v>
      </c>
      <c r="CL6" s="33">
        <f t="shared" ref="CL6:CT6" si="10">IF(CL7="",NA(),CL7)</f>
        <v>55.17</v>
      </c>
      <c r="CM6" s="33">
        <f t="shared" si="10"/>
        <v>57.88</v>
      </c>
      <c r="CN6" s="33">
        <f t="shared" si="10"/>
        <v>58.16</v>
      </c>
      <c r="CO6" s="33">
        <f t="shared" si="10"/>
        <v>58.34</v>
      </c>
      <c r="CP6" s="33">
        <f t="shared" si="10"/>
        <v>51.05</v>
      </c>
      <c r="CQ6" s="33">
        <f t="shared" si="10"/>
        <v>50.49</v>
      </c>
      <c r="CR6" s="33">
        <f t="shared" si="10"/>
        <v>49.69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98.08</v>
      </c>
      <c r="CW6" s="33">
        <f t="shared" ref="CW6:DE6" si="11">IF(CW7="",NA(),CW7)</f>
        <v>99.1</v>
      </c>
      <c r="CX6" s="33">
        <f t="shared" si="11"/>
        <v>95.92</v>
      </c>
      <c r="CY6" s="33">
        <f t="shared" si="11"/>
        <v>96.64</v>
      </c>
      <c r="CZ6" s="33">
        <f t="shared" si="11"/>
        <v>93.68</v>
      </c>
      <c r="DA6" s="33">
        <f t="shared" si="11"/>
        <v>80.81</v>
      </c>
      <c r="DB6" s="33">
        <f t="shared" si="11"/>
        <v>78.7</v>
      </c>
      <c r="DC6" s="33">
        <f t="shared" si="11"/>
        <v>80.010000000000005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55.02</v>
      </c>
      <c r="DH6" s="33">
        <f t="shared" ref="DH6:DP6" si="12">IF(DH7="",NA(),DH7)</f>
        <v>56.99</v>
      </c>
      <c r="DI6" s="33">
        <f t="shared" si="12"/>
        <v>58.72</v>
      </c>
      <c r="DJ6" s="33">
        <f t="shared" si="12"/>
        <v>60.36</v>
      </c>
      <c r="DK6" s="33">
        <f t="shared" si="12"/>
        <v>63.24</v>
      </c>
      <c r="DL6" s="33">
        <f t="shared" si="12"/>
        <v>33.21</v>
      </c>
      <c r="DM6" s="33">
        <f t="shared" si="12"/>
        <v>34.24</v>
      </c>
      <c r="DN6" s="33">
        <f t="shared" si="12"/>
        <v>35.18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3">
        <f>IF(DR7="",NA(),DR7)</f>
        <v>10.52</v>
      </c>
      <c r="DS6" s="33">
        <f t="shared" ref="DS6:EA6" si="13">IF(DS7="",NA(),DS7)</f>
        <v>10.52</v>
      </c>
      <c r="DT6" s="33">
        <f t="shared" si="13"/>
        <v>10.52</v>
      </c>
      <c r="DU6" s="33">
        <f t="shared" si="13"/>
        <v>10.52</v>
      </c>
      <c r="DV6" s="33">
        <f t="shared" si="13"/>
        <v>10.48</v>
      </c>
      <c r="DW6" s="33">
        <f t="shared" si="13"/>
        <v>6.34</v>
      </c>
      <c r="DX6" s="33">
        <f t="shared" si="13"/>
        <v>6.81</v>
      </c>
      <c r="DY6" s="33">
        <f t="shared" si="13"/>
        <v>8.41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3">
        <f>IF(EC7="",NA(),EC7)</f>
        <v>0.78</v>
      </c>
      <c r="ED6" s="33">
        <f t="shared" ref="ED6:EL6" si="14">IF(ED7="",NA(),ED7)</f>
        <v>0.08</v>
      </c>
      <c r="EE6" s="33">
        <f t="shared" si="14"/>
        <v>0.4</v>
      </c>
      <c r="EF6" s="33">
        <f t="shared" si="14"/>
        <v>0.49</v>
      </c>
      <c r="EG6" s="33">
        <f t="shared" si="14"/>
        <v>0.76</v>
      </c>
      <c r="EH6" s="33">
        <f t="shared" si="14"/>
        <v>0.81</v>
      </c>
      <c r="EI6" s="33">
        <f t="shared" si="14"/>
        <v>0.82</v>
      </c>
      <c r="EJ6" s="33">
        <f t="shared" si="14"/>
        <v>0.66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243035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99.02</v>
      </c>
      <c r="O7" s="36">
        <v>100</v>
      </c>
      <c r="P7" s="36">
        <v>2700</v>
      </c>
      <c r="Q7" s="36">
        <v>6521</v>
      </c>
      <c r="R7" s="36">
        <v>15.74</v>
      </c>
      <c r="S7" s="36">
        <v>414.29</v>
      </c>
      <c r="T7" s="36">
        <v>6498</v>
      </c>
      <c r="U7" s="36">
        <v>15.72</v>
      </c>
      <c r="V7" s="36">
        <v>413.36</v>
      </c>
      <c r="W7" s="36">
        <v>120.08</v>
      </c>
      <c r="X7" s="36">
        <v>96.07</v>
      </c>
      <c r="Y7" s="36">
        <v>99.44</v>
      </c>
      <c r="Z7" s="36">
        <v>98.21</v>
      </c>
      <c r="AA7" s="36">
        <v>99.53</v>
      </c>
      <c r="AB7" s="36">
        <v>108.06</v>
      </c>
      <c r="AC7" s="36">
        <v>104.82</v>
      </c>
      <c r="AD7" s="36">
        <v>104.95</v>
      </c>
      <c r="AE7" s="36">
        <v>105.53</v>
      </c>
      <c r="AF7" s="36">
        <v>107.2</v>
      </c>
      <c r="AG7" s="36">
        <v>113.03</v>
      </c>
      <c r="AH7" s="36">
        <v>0</v>
      </c>
      <c r="AI7" s="36">
        <v>3.39</v>
      </c>
      <c r="AJ7" s="36">
        <v>0.65</v>
      </c>
      <c r="AK7" s="36">
        <v>1.94</v>
      </c>
      <c r="AL7" s="36">
        <v>0</v>
      </c>
      <c r="AM7" s="36">
        <v>23.31</v>
      </c>
      <c r="AN7" s="36">
        <v>26.83</v>
      </c>
      <c r="AO7" s="36">
        <v>26.81</v>
      </c>
      <c r="AP7" s="36">
        <v>28.31</v>
      </c>
      <c r="AQ7" s="36">
        <v>13.46</v>
      </c>
      <c r="AR7" s="36">
        <v>0.81</v>
      </c>
      <c r="AS7" s="36">
        <v>7116.04</v>
      </c>
      <c r="AT7" s="36">
        <v>7499.07</v>
      </c>
      <c r="AU7" s="36">
        <v>6801.11</v>
      </c>
      <c r="AV7" s="36">
        <v>5607.26</v>
      </c>
      <c r="AW7" s="36">
        <v>6909.39</v>
      </c>
      <c r="AX7" s="36">
        <v>1129.9100000000001</v>
      </c>
      <c r="AY7" s="36">
        <v>1197.1099999999999</v>
      </c>
      <c r="AZ7" s="36">
        <v>1002.64</v>
      </c>
      <c r="BA7" s="36">
        <v>1164.51</v>
      </c>
      <c r="BB7" s="36">
        <v>434.72</v>
      </c>
      <c r="BC7" s="36">
        <v>264.16000000000003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540.94000000000005</v>
      </c>
      <c r="BJ7" s="36">
        <v>532.29999999999995</v>
      </c>
      <c r="BK7" s="36">
        <v>520.29999999999995</v>
      </c>
      <c r="BL7" s="36">
        <v>498.27</v>
      </c>
      <c r="BM7" s="36">
        <v>495.76</v>
      </c>
      <c r="BN7" s="36">
        <v>283.72000000000003</v>
      </c>
      <c r="BO7" s="36">
        <v>117.93</v>
      </c>
      <c r="BP7" s="36">
        <v>94.53</v>
      </c>
      <c r="BQ7" s="36">
        <v>96.7</v>
      </c>
      <c r="BR7" s="36">
        <v>96.06</v>
      </c>
      <c r="BS7" s="36">
        <v>96.84</v>
      </c>
      <c r="BT7" s="36">
        <v>93.43</v>
      </c>
      <c r="BU7" s="36">
        <v>90.17</v>
      </c>
      <c r="BV7" s="36">
        <v>90.69</v>
      </c>
      <c r="BW7" s="36">
        <v>90.64</v>
      </c>
      <c r="BX7" s="36">
        <v>93.66</v>
      </c>
      <c r="BY7" s="36">
        <v>104.6</v>
      </c>
      <c r="BZ7" s="36">
        <v>142.38999999999999</v>
      </c>
      <c r="CA7" s="36">
        <v>180.23</v>
      </c>
      <c r="CB7" s="36">
        <v>176.34</v>
      </c>
      <c r="CC7" s="36">
        <v>177.73</v>
      </c>
      <c r="CD7" s="36">
        <v>176.12</v>
      </c>
      <c r="CE7" s="36">
        <v>204.24</v>
      </c>
      <c r="CF7" s="36">
        <v>210.28</v>
      </c>
      <c r="CG7" s="36">
        <v>211.08</v>
      </c>
      <c r="CH7" s="36">
        <v>213.52</v>
      </c>
      <c r="CI7" s="36">
        <v>208.21</v>
      </c>
      <c r="CJ7" s="36">
        <v>164.21</v>
      </c>
      <c r="CK7" s="36">
        <v>60.33</v>
      </c>
      <c r="CL7" s="36">
        <v>55.17</v>
      </c>
      <c r="CM7" s="36">
        <v>57.88</v>
      </c>
      <c r="CN7" s="36">
        <v>58.16</v>
      </c>
      <c r="CO7" s="36">
        <v>58.34</v>
      </c>
      <c r="CP7" s="36">
        <v>51.05</v>
      </c>
      <c r="CQ7" s="36">
        <v>50.49</v>
      </c>
      <c r="CR7" s="36">
        <v>49.69</v>
      </c>
      <c r="CS7" s="36">
        <v>49.77</v>
      </c>
      <c r="CT7" s="36">
        <v>49.22</v>
      </c>
      <c r="CU7" s="36">
        <v>59.8</v>
      </c>
      <c r="CV7" s="36">
        <v>98.08</v>
      </c>
      <c r="CW7" s="36">
        <v>99.1</v>
      </c>
      <c r="CX7" s="36">
        <v>95.92</v>
      </c>
      <c r="CY7" s="36">
        <v>96.64</v>
      </c>
      <c r="CZ7" s="36">
        <v>93.68</v>
      </c>
      <c r="DA7" s="36">
        <v>80.81</v>
      </c>
      <c r="DB7" s="36">
        <v>78.7</v>
      </c>
      <c r="DC7" s="36">
        <v>80.010000000000005</v>
      </c>
      <c r="DD7" s="36">
        <v>79.98</v>
      </c>
      <c r="DE7" s="36">
        <v>79.48</v>
      </c>
      <c r="DF7" s="36">
        <v>89.78</v>
      </c>
      <c r="DG7" s="36">
        <v>55.02</v>
      </c>
      <c r="DH7" s="36">
        <v>56.99</v>
      </c>
      <c r="DI7" s="36">
        <v>58.72</v>
      </c>
      <c r="DJ7" s="36">
        <v>60.36</v>
      </c>
      <c r="DK7" s="36">
        <v>63.24</v>
      </c>
      <c r="DL7" s="36">
        <v>33.21</v>
      </c>
      <c r="DM7" s="36">
        <v>34.24</v>
      </c>
      <c r="DN7" s="36">
        <v>35.18</v>
      </c>
      <c r="DO7" s="36">
        <v>36.43</v>
      </c>
      <c r="DP7" s="36">
        <v>46.12</v>
      </c>
      <c r="DQ7" s="36">
        <v>46.31</v>
      </c>
      <c r="DR7" s="36">
        <v>10.52</v>
      </c>
      <c r="DS7" s="36">
        <v>10.52</v>
      </c>
      <c r="DT7" s="36">
        <v>10.52</v>
      </c>
      <c r="DU7" s="36">
        <v>10.52</v>
      </c>
      <c r="DV7" s="36">
        <v>10.48</v>
      </c>
      <c r="DW7" s="36">
        <v>6.34</v>
      </c>
      <c r="DX7" s="36">
        <v>6.81</v>
      </c>
      <c r="DY7" s="36">
        <v>8.41</v>
      </c>
      <c r="DZ7" s="36">
        <v>8.7200000000000006</v>
      </c>
      <c r="EA7" s="36">
        <v>9.86</v>
      </c>
      <c r="EB7" s="36">
        <v>12.42</v>
      </c>
      <c r="EC7" s="36">
        <v>0.78</v>
      </c>
      <c r="ED7" s="36">
        <v>0.08</v>
      </c>
      <c r="EE7" s="36">
        <v>0.4</v>
      </c>
      <c r="EF7" s="36">
        <v>0.49</v>
      </c>
      <c r="EG7" s="36">
        <v>0.76</v>
      </c>
      <c r="EH7" s="36">
        <v>0.81</v>
      </c>
      <c r="EI7" s="36">
        <v>0.82</v>
      </c>
      <c r="EJ7" s="36">
        <v>0.66</v>
      </c>
      <c r="EK7" s="36">
        <v>0.64</v>
      </c>
      <c r="EL7" s="36">
        <v>0.56000000000000005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2016-02-25T08:28:16Z</cp:lastPrinted>
  <dcterms:created xsi:type="dcterms:W3CDTF">2016-01-18T04:49:15Z</dcterms:created>
  <dcterms:modified xsi:type="dcterms:W3CDTF">2016-02-25T09:34:02Z</dcterms:modified>
  <cp:category/>
</cp:coreProperties>
</file>