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<sst xmlns="http://schemas.openxmlformats.org/spreadsheetml/2006/main" count="217" uniqueCount="107">
  <si>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</si>
  <si>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</si>
  <si>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</si>
  <si>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</si>
  <si>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</si>
  <si>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</si>
  <si>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</si>
  <si>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</si>
  <si>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</si>
  <si>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</si>
  <si>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</si>
  <si>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</si>
  <si>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</si>
  <si>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</si>
  <si>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</si>
  <si>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</si>
  <si>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</si>
  <si>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</si>
  <si>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</si>
  <si>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</si>
  <si>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</si>
  <si>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</si>
  <si>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</si>
  <si>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</si>
  <si>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</si>
  <si>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</si>
  <si>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</si>
  <si>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</si>
  <si>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</si>
  <si>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</si>
  <si>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</si>
  <si>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</si>
  <si>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</si>
  <si>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</si>
  <si>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</si>
  <si>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</si>
  <si>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</si>
  <si>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</si>
  <si>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</si>
  <si>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</si>
  <si>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</si>
  <si>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</si>
  <si>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</si>
  <si>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</si>
  <si>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</si>
  <si>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</si>
  <si>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</si>
  <si>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</si>
  <si>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</si>
  <si>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</si>
  <si>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</si>
  <si>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</si>
  <si>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</si>
  <si>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</si>
  <si>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</si>
  <si>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</si>
  <si>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</si>
  <si>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</si>
  <si>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</si>
  <si>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</si>
  <si>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</si>
  <si>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</si>
  <si>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</si>
  <si>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</si>
  <si>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</si>
  <si>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</si>
  <si>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</si>
  <si>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</si>
  <si>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</si>
  <si>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</si>
  <si>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</si>
  <si>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</si>
  <si>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</si>
  <si>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</si>
  <si>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</si>
  <si>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</si>
  <si>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</si>
  <si>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</si>
  <si>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</si>
  <si>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</si>
  <si>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</si>
  <si>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</si>
  <si>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</si>
  <si>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</si>
  <si>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</si>
  <si>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</si>
  <si>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</si>
  <si>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</si>
  <si>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</si>
  <si>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</si>
  <si>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</si>
  <si>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</si>
  <si>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</si>
  <si>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</si>
  <si>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</si>
  <si>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</si>
  <si>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</si>
  <si>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</si>
  <si>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</si>
  <si>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</si>
  <si>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</si>
  <si>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</si>
  <si>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</si>
  <si>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</si>
  <si>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有形固定資産のうち償却対象資産の減価償却がどの程度進んでいるかを表す指標であり、100％に近いほど法定耐用年数に近づいているといえる。平均値より高い数値は施設の老朽化が進んでいることを示しており、整備計画に基づく施設更新を進めていく。
　②管路経年化率・・・法定耐用年数を超えた管路延長の割合を表す指標となっており、本市の管路は1/4以上が法定耐用年数を超えている状況である。整備計画に基づく管路更新を進めていく。
　③管路更新率・・・当年度に更新した管路延長の割合を表す指標で、管路の更新ペースや状況を把握できる。更新ペースは平均値を0.06P上回っている。
（※管路の法定耐用年数：40年）</t>
    <phoneticPr fontId="4"/>
  </si>
  <si>
    <t>　「1.経営の健全性・効率性」における③流動比率、④企業債残高対給水収益比率では平均値より良い傾向を示しているが、その他の項目では平均に至っていない。主因は受水費が大きな負担になっていること及び水需要が大幅に減ったことによるものである。水需要は節水機器の普及や意識によって漸減傾向であり、より一層のコスト縮減に努める。コストの大きな割合を占める受水費については、H27年度より受水単価の料金改定が行われており、大幅に削減できる見通しである。
　また、水道事業の全国的な課題である「施設の経年化」は、「2.老朽化の状況」で確認できるように、毎年度進行している状況である。管路経年化率が高いことを受けて、更新期を迎えた管路を順次更新し、有収率の向上に努める必要がある。</t>
    <rPh sb="118" eb="119">
      <t>ミズ</t>
    </rPh>
    <rPh sb="119" eb="121">
      <t>ジュヨウ</t>
    </rPh>
    <rPh sb="122" eb="124">
      <t>セッスイ</t>
    </rPh>
    <rPh sb="124" eb="126">
      <t>キキ</t>
    </rPh>
    <rPh sb="127" eb="129">
      <t>フキュウ</t>
    </rPh>
    <rPh sb="130" eb="132">
      <t>イシキ</t>
    </rPh>
    <rPh sb="136" eb="138">
      <t>ゼンゲン</t>
    </rPh>
    <rPh sb="138" eb="140">
      <t>ケイコウ</t>
    </rPh>
    <rPh sb="146" eb="148">
      <t>イッソウ</t>
    </rPh>
    <rPh sb="152" eb="154">
      <t>シュクゲン</t>
    </rPh>
    <rPh sb="155" eb="156">
      <t>ツト</t>
    </rPh>
    <rPh sb="163" eb="164">
      <t>オオ</t>
    </rPh>
    <rPh sb="166" eb="168">
      <t>ワリアイ</t>
    </rPh>
    <rPh sb="169" eb="170">
      <t>シ</t>
    </rPh>
    <rPh sb="320" eb="322">
      <t>コウジョウ</t>
    </rPh>
    <phoneticPr fontId="4"/>
  </si>
  <si>
    <t>　①経常収支比率・・・単年度の収支が黒字であることを示す100％以上になっていることが必要であり、数値的には健全な値であるが、平均値より3.25P低い状況である。
　②累積欠損金比率・・・累積欠損金なし。（営業収益に対する累積欠損金の状況を表す指標）
　③流動比率・・・短期的な債務に対する支払能力を表しており、一般的には100％以上が求められている。前年度より大幅に下がっているのは新会計制度への移行に伴うものである。
　④企業債残高対給水収益比率・・・給水収益に対する企業債残高の割合で低いほど健全性が高い。起債依存度を下げるため、計画的に残高を減らしており平均値より49.69P低くなっている。
　⑤料金回収率・・・給水にかかる費用がどの程度水道料金で賄えているかを表しており、100％以上が求められている。100％は確保できているが、平均値より3.1P低い数値を示している。
　⑥給水原価・・・有収水量１㎥あたりの費用を表しており低い方が良いとされている。平均値より22.02円/㎥高くなっているが費用の1/3以上を占める受水費が主因である。
　⑦施設利用率・・・一日配水能力に対する一日平均配水量の割合であり施設の利用状況や適正規模を判断する指標である。一般的には高い数値が望まれており、低い場合は遊休状態であることが懸念されるが、災害時に備えたバックアップ能力も考慮する必要がある。平均値より3.68P低い状態にある。
　⑧有収率・・・施設の稼働が収益につながっているかを判断する指標であり100％に近い数値が望まれる。H26年度は漏水事故に伴う大規模放水による影響もあり平均値より1.33％低い数値となっている。有収率の回復のために、経年管の更新とあわせて漏水個所の早期発見・早期修繕に努めている。</t>
    <rPh sb="49" eb="52">
      <t>スウチテキ</t>
    </rPh>
    <rPh sb="54" eb="56">
      <t>ケンゼン</t>
    </rPh>
    <rPh sb="57" eb="58">
      <t>アタイ</t>
    </rPh>
    <rPh sb="362" eb="36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</si>
</sst>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0.47</c:v>
                </c:pt>
                <c:pt idx="1">
                  <c:v>0.45</c:v>
                </c:pt>
                <c:pt idx="2">
                  <c:v>0.54</c:v>
                </c:pt>
                <c:pt idx="3">
                  <c:v>0.63</c:v>
                </c:pt>
                <c:pt idx="4">
                  <c:v>0.75</c:v>
                </c:pt>
              </c:numCache>
            </c:numRef>
          </c:val>
        </c:ser>
        <c:dLbls>
          <c:showLegendKey val="0"/>
          <c:showVal val="0"/>
          <c:showCatName val="0"/>
          <c:showSerName val="0"/>
          <c:showPercent val="0"/>
          <c:showBubbleSize val="0"/>
        </c:dLbls>
        <c:gapWidth val="150"/>
        <c:axId val="79357824"/>
        <c:axId val="795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79357824"/>
        <c:axId val="79503360"/>
      </c:lineChart>
      <c:dateAx>
        <c:axId val="79357824"/>
        <c:scaling>
          <c:orientation val="minMax"/>
        </c:scaling>
        <c:delete val="1"/>
        <c:axPos val="b"/>
        <c:numFmt formatCode="ge" sourceLinked="1"/>
        <c:majorTickMark val="none"/>
        <c:minorTickMark val="none"/>
        <c:tickLblPos val="none"/>
        <c:crossAx val="79503360"/>
        <c:crosses val="autoZero"/>
        <c:auto val="1"/>
        <c:lblOffset val="100"/>
        <c:baseTimeUnit val="years"/>
      </c:dateAx>
      <c:valAx>
        <c:axId val="795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61.76</c:v>
                </c:pt>
                <c:pt idx="1">
                  <c:v>60.7</c:v>
                </c:pt>
                <c:pt idx="2">
                  <c:v>60.41</c:v>
                </c:pt>
                <c:pt idx="3">
                  <c:v>59.83</c:v>
                </c:pt>
                <c:pt idx="4">
                  <c:v>59.57</c:v>
                </c:pt>
              </c:numCache>
            </c:numRef>
          </c:val>
        </c:ser>
        <c:dLbls>
          <c:showLegendKey val="0"/>
          <c:showVal val="0"/>
          <c:showCatName val="0"/>
          <c:showSerName val="0"/>
          <c:showPercent val="0"/>
          <c:showBubbleSize val="0"/>
        </c:dLbls>
        <c:gapWidth val="150"/>
        <c:axId val="85997824"/>
        <c:axId val="860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85997824"/>
        <c:axId val="86016384"/>
      </c:lineChart>
      <c:dateAx>
        <c:axId val="85997824"/>
        <c:scaling>
          <c:orientation val="minMax"/>
        </c:scaling>
        <c:delete val="1"/>
        <c:axPos val="b"/>
        <c:numFmt formatCode="ge" sourceLinked="1"/>
        <c:majorTickMark val="none"/>
        <c:minorTickMark val="none"/>
        <c:tickLblPos val="none"/>
        <c:crossAx val="86016384"/>
        <c:crosses val="autoZero"/>
        <c:auto val="1"/>
        <c:lblOffset val="100"/>
        <c:baseTimeUnit val="years"/>
      </c:dateAx>
      <c:valAx>
        <c:axId val="860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90.67</c:v>
                </c:pt>
                <c:pt idx="1">
                  <c:v>90.61</c:v>
                </c:pt>
                <c:pt idx="2">
                  <c:v>90.9</c:v>
                </c:pt>
                <c:pt idx="3">
                  <c:v>90.81</c:v>
                </c:pt>
                <c:pt idx="4">
                  <c:v>89.74</c:v>
                </c:pt>
              </c:numCache>
            </c:numRef>
          </c:val>
        </c:ser>
        <c:dLbls>
          <c:showLegendKey val="0"/>
          <c:showVal val="0"/>
          <c:showCatName val="0"/>
          <c:showSerName val="0"/>
          <c:showPercent val="0"/>
          <c:showBubbleSize val="0"/>
        </c:dLbls>
        <c:gapWidth val="150"/>
        <c:axId val="86050688"/>
        <c:axId val="86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86050688"/>
        <c:axId val="86056960"/>
      </c:lineChart>
      <c:dateAx>
        <c:axId val="86050688"/>
        <c:scaling>
          <c:orientation val="minMax"/>
        </c:scaling>
        <c:delete val="1"/>
        <c:axPos val="b"/>
        <c:numFmt formatCode="ge" sourceLinked="1"/>
        <c:majorTickMark val="none"/>
        <c:minorTickMark val="none"/>
        <c:tickLblPos val="none"/>
        <c:crossAx val="86056960"/>
        <c:crosses val="autoZero"/>
        <c:auto val="1"/>
        <c:lblOffset val="100"/>
        <c:baseTimeUnit val="years"/>
      </c:dateAx>
      <c:valAx>
        <c:axId val="86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110.25</c:v>
                </c:pt>
                <c:pt idx="1">
                  <c:v>106.57</c:v>
                </c:pt>
                <c:pt idx="2">
                  <c:v>108.02</c:v>
                </c:pt>
                <c:pt idx="3">
                  <c:v>111.32</c:v>
                </c:pt>
                <c:pt idx="4">
                  <c:v>111.19</c:v>
                </c:pt>
              </c:numCache>
            </c:numRef>
          </c:val>
        </c:ser>
        <c:dLbls>
          <c:showLegendKey val="0"/>
          <c:showVal val="0"/>
          <c:showCatName val="0"/>
          <c:showSerName val="0"/>
          <c:showPercent val="0"/>
          <c:showBubbleSize val="0"/>
        </c:dLbls>
        <c:gapWidth val="150"/>
        <c:axId val="79537664"/>
        <c:axId val="795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79537664"/>
        <c:axId val="79539584"/>
      </c:lineChart>
      <c:dateAx>
        <c:axId val="79537664"/>
        <c:scaling>
          <c:orientation val="minMax"/>
        </c:scaling>
        <c:delete val="1"/>
        <c:axPos val="b"/>
        <c:numFmt formatCode="ge" sourceLinked="1"/>
        <c:majorTickMark val="none"/>
        <c:minorTickMark val="none"/>
        <c:tickLblPos val="none"/>
        <c:crossAx val="79539584"/>
        <c:crosses val="autoZero"/>
        <c:auto val="1"/>
        <c:lblOffset val="100"/>
        <c:baseTimeUnit val="years"/>
      </c:dateAx>
      <c:valAx>
        <c:axId val="7953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47.61</c:v>
                </c:pt>
                <c:pt idx="1">
                  <c:v>48.57</c:v>
                </c:pt>
                <c:pt idx="2">
                  <c:v>49.44</c:v>
                </c:pt>
                <c:pt idx="3">
                  <c:v>50.35</c:v>
                </c:pt>
                <c:pt idx="4">
                  <c:v>50.77</c:v>
                </c:pt>
              </c:numCache>
            </c:numRef>
          </c:val>
        </c:ser>
        <c:dLbls>
          <c:showLegendKey val="0"/>
          <c:showVal val="0"/>
          <c:showCatName val="0"/>
          <c:showSerName val="0"/>
          <c:showPercent val="0"/>
          <c:showBubbleSize val="0"/>
        </c:dLbls>
        <c:gapWidth val="150"/>
        <c:axId val="79651968"/>
        <c:axId val="796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79651968"/>
        <c:axId val="79653888"/>
      </c:lineChart>
      <c:dateAx>
        <c:axId val="79651968"/>
        <c:scaling>
          <c:orientation val="minMax"/>
        </c:scaling>
        <c:delete val="1"/>
        <c:axPos val="b"/>
        <c:numFmt formatCode="ge" sourceLinked="1"/>
        <c:majorTickMark val="none"/>
        <c:minorTickMark val="none"/>
        <c:tickLblPos val="none"/>
        <c:crossAx val="79653888"/>
        <c:crosses val="autoZero"/>
        <c:auto val="1"/>
        <c:lblOffset val="100"/>
        <c:baseTimeUnit val="years"/>
      </c:dateAx>
      <c:valAx>
        <c:axId val="796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16.760000000000002</c:v>
                </c:pt>
                <c:pt idx="1">
                  <c:v>19.850000000000001</c:v>
                </c:pt>
                <c:pt idx="2">
                  <c:v>23.23</c:v>
                </c:pt>
                <c:pt idx="3">
                  <c:v>25.58</c:v>
                </c:pt>
                <c:pt idx="4">
                  <c:v>26.71</c:v>
                </c:pt>
              </c:numCache>
            </c:numRef>
          </c:val>
        </c:ser>
        <c:dLbls>
          <c:showLegendKey val="0"/>
          <c:showVal val="0"/>
          <c:showCatName val="0"/>
          <c:showSerName val="0"/>
          <c:showPercent val="0"/>
          <c:showBubbleSize val="0"/>
        </c:dLbls>
        <c:gapWidth val="150"/>
        <c:axId val="84738816"/>
        <c:axId val="847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84738816"/>
        <c:axId val="84740736"/>
      </c:lineChart>
      <c:dateAx>
        <c:axId val="84738816"/>
        <c:scaling>
          <c:orientation val="minMax"/>
        </c:scaling>
        <c:delete val="1"/>
        <c:axPos val="b"/>
        <c:numFmt formatCode="ge" sourceLinked="1"/>
        <c:majorTickMark val="none"/>
        <c:minorTickMark val="none"/>
        <c:tickLblPos val="none"/>
        <c:crossAx val="84740736"/>
        <c:crosses val="autoZero"/>
        <c:auto val="1"/>
        <c:lblOffset val="100"/>
        <c:baseTimeUnit val="years"/>
      </c:dateAx>
      <c:valAx>
        <c:axId val="84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779776"/>
        <c:axId val="84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84779776"/>
        <c:axId val="84781696"/>
      </c:lineChart>
      <c:dateAx>
        <c:axId val="84779776"/>
        <c:scaling>
          <c:orientation val="minMax"/>
        </c:scaling>
        <c:delete val="1"/>
        <c:axPos val="b"/>
        <c:numFmt formatCode="ge" sourceLinked="1"/>
        <c:majorTickMark val="none"/>
        <c:minorTickMark val="none"/>
        <c:tickLblPos val="none"/>
        <c:crossAx val="84781696"/>
        <c:crosses val="autoZero"/>
        <c:auto val="1"/>
        <c:lblOffset val="100"/>
        <c:baseTimeUnit val="years"/>
      </c:dateAx>
      <c:valAx>
        <c:axId val="847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468.46</c:v>
                </c:pt>
                <c:pt idx="1">
                  <c:v>464.22</c:v>
                </c:pt>
                <c:pt idx="2">
                  <c:v>476.47</c:v>
                </c:pt>
                <c:pt idx="3">
                  <c:v>580.48</c:v>
                </c:pt>
                <c:pt idx="4">
                  <c:v>251.72</c:v>
                </c:pt>
              </c:numCache>
            </c:numRef>
          </c:val>
        </c:ser>
        <c:dLbls>
          <c:showLegendKey val="0"/>
          <c:showVal val="0"/>
          <c:showCatName val="0"/>
          <c:showSerName val="0"/>
          <c:showPercent val="0"/>
          <c:showBubbleSize val="0"/>
        </c:dLbls>
        <c:gapWidth val="150"/>
        <c:axId val="86143360"/>
        <c:axId val="861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86143360"/>
        <c:axId val="86145280"/>
      </c:lineChart>
      <c:dateAx>
        <c:axId val="86143360"/>
        <c:scaling>
          <c:orientation val="minMax"/>
        </c:scaling>
        <c:delete val="1"/>
        <c:axPos val="b"/>
        <c:numFmt formatCode="ge" sourceLinked="1"/>
        <c:majorTickMark val="none"/>
        <c:minorTickMark val="none"/>
        <c:tickLblPos val="none"/>
        <c:crossAx val="86145280"/>
        <c:crosses val="autoZero"/>
        <c:auto val="1"/>
        <c:lblOffset val="100"/>
        <c:baseTimeUnit val="years"/>
      </c:dateAx>
      <c:valAx>
        <c:axId val="8614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241.1</c:v>
                </c:pt>
                <c:pt idx="1">
                  <c:v>242.6</c:v>
                </c:pt>
                <c:pt idx="2">
                  <c:v>240.09</c:v>
                </c:pt>
                <c:pt idx="3">
                  <c:v>235.92</c:v>
                </c:pt>
                <c:pt idx="4">
                  <c:v>233.41</c:v>
                </c:pt>
              </c:numCache>
            </c:numRef>
          </c:val>
        </c:ser>
        <c:dLbls>
          <c:showLegendKey val="0"/>
          <c:showVal val="0"/>
          <c:showCatName val="0"/>
          <c:showSerName val="0"/>
          <c:showPercent val="0"/>
          <c:showBubbleSize val="0"/>
        </c:dLbls>
        <c:gapWidth val="150"/>
        <c:axId val="85852160"/>
        <c:axId val="85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85852160"/>
        <c:axId val="85854080"/>
      </c:lineChart>
      <c:dateAx>
        <c:axId val="85852160"/>
        <c:scaling>
          <c:orientation val="minMax"/>
        </c:scaling>
        <c:delete val="1"/>
        <c:axPos val="b"/>
        <c:numFmt formatCode="ge" sourceLinked="1"/>
        <c:majorTickMark val="none"/>
        <c:minorTickMark val="none"/>
        <c:tickLblPos val="none"/>
        <c:crossAx val="85854080"/>
        <c:crosses val="autoZero"/>
        <c:auto val="1"/>
        <c:lblOffset val="100"/>
        <c:baseTimeUnit val="years"/>
      </c:dateAx>
      <c:valAx>
        <c:axId val="8585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105.88</c:v>
                </c:pt>
                <c:pt idx="1">
                  <c:v>102.01</c:v>
                </c:pt>
                <c:pt idx="2">
                  <c:v>103.05</c:v>
                </c:pt>
                <c:pt idx="3">
                  <c:v>105.88</c:v>
                </c:pt>
                <c:pt idx="4">
                  <c:v>104.64</c:v>
                </c:pt>
              </c:numCache>
            </c:numRef>
          </c:val>
        </c:ser>
        <c:dLbls>
          <c:showLegendKey val="0"/>
          <c:showVal val="0"/>
          <c:showCatName val="0"/>
          <c:showSerName val="0"/>
          <c:showPercent val="0"/>
          <c:showBubbleSize val="0"/>
        </c:dLbls>
        <c:gapWidth val="150"/>
        <c:axId val="85876096"/>
        <c:axId val="858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85876096"/>
        <c:axId val="85882368"/>
      </c:lineChart>
      <c:dateAx>
        <c:axId val="85876096"/>
        <c:scaling>
          <c:orientation val="minMax"/>
        </c:scaling>
        <c:delete val="1"/>
        <c:axPos val="b"/>
        <c:numFmt formatCode="ge" sourceLinked="1"/>
        <c:majorTickMark val="none"/>
        <c:minorTickMark val="none"/>
        <c:tickLblPos val="none"/>
        <c:crossAx val="85882368"/>
        <c:crosses val="autoZero"/>
        <c:auto val="1"/>
        <c:lblOffset val="100"/>
        <c:baseTimeUnit val="years"/>
      </c:dateAx>
      <c:valAx>
        <c:axId val="858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176.86</c:v>
                </c:pt>
                <c:pt idx="1">
                  <c:v>182.48</c:v>
                </c:pt>
                <c:pt idx="2">
                  <c:v>180.25</c:v>
                </c:pt>
                <c:pt idx="3">
                  <c:v>174.95</c:v>
                </c:pt>
                <c:pt idx="4">
                  <c:v>176.35</c:v>
                </c:pt>
              </c:numCache>
            </c:numRef>
          </c:val>
        </c:ser>
        <c:dLbls>
          <c:showLegendKey val="0"/>
          <c:showVal val="0"/>
          <c:showCatName val="0"/>
          <c:showSerName val="0"/>
          <c:showPercent val="0"/>
          <c:showBubbleSize val="0"/>
        </c:dLbls>
        <c:gapWidth val="150"/>
        <c:axId val="85916288"/>
        <c:axId val="859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85916288"/>
        <c:axId val="85988096"/>
      </c:lineChart>
      <c:dateAx>
        <c:axId val="85916288"/>
        <c:scaling>
          <c:orientation val="minMax"/>
        </c:scaling>
        <c:delete val="1"/>
        <c:axPos val="b"/>
        <c:numFmt formatCode="ge" sourceLinked="1"/>
        <c:majorTickMark val="none"/>
        <c:minorTickMark val="none"/>
        <c:tickLblPos val="none"/>
        <c:crossAx val="85988096"/>
        <c:crosses val="autoZero"/>
        <c:auto val="1"/>
        <c:lblOffset val="100"/>
        <c:baseTimeUnit val="years"/>
      </c:dateAx>
      <c:valAx>
        <c:axId val="859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三重県　四日市市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I7" s="86" t="s">
        <v>5</v>
      </c>
      <c r="AJ7" s="87"/>
      <c r="AK7" s="87"/>
      <c r="AL7" s="87"/>
      <c r="AM7" s="87"/>
      <c r="AN7" s="87"/>
      <c r="AO7" s="87"/>
      <c r="AP7" s="88"/>
      <c r="AQ7" s="75" t="s">
        <v>6</v>
      </c>
      <c r="AR7" s="75"/>
      <c r="AS7" s="75"/>
      <c r="AT7" s="75"/>
      <c r="AU7" s="75"/>
      <c r="AV7" s="75"/>
      <c r="AW7" s="75"/>
      <c r="AX7" s="75"/>
      <c r="AY7" s="75" t="s">
        <v>7</v>
      </c>
      <c r="AZ7" s="75"/>
      <c r="BA7" s="75"/>
      <c r="BB7" s="75"/>
      <c r="BC7" s="75"/>
      <c r="BD7" s="75"/>
      <c r="BE7" s="75"/>
      <c r="BF7" s="75"/>
      <c r="BG7" s="3"/>
      <c r="BH7" s="3"/>
      <c r="BI7" s="3"/>
      <c r="BJ7" s="3"/>
      <c r="BK7" s="3"/>
      <c r="BL7" s="4" t="s">
        <v>8</v>
      </c>
      <c r="BM7" s="5"/>
      <c r="BN7" s="5"/>
      <c r="BO7" s="5"/>
      <c r="BP7" s="5"/>
      <c r="BQ7" s="5"/>
      <c r="BR7" s="5"/>
      <c r="BS7" s="5"/>
      <c r="BT7" s="5"/>
      <c r="BU7" s="5"/>
      <c r="BV7" s="5"/>
      <c r="BW7" s="5"/>
      <c r="BX7" s="5"/>
      <c r="BY7" s="6"/>
    </row>
    <row r="8" spans="1:78" ht="18.75" customHeight="1">
      <c r="A8" s="2"/>
      <c r="B8" s="78" t="str">
        <f>データ!I6</f>
        <v>法適用</v>
      </c>
      <c r="C8" s="79"/>
      <c r="D8" s="79"/>
      <c r="E8" s="79"/>
      <c r="F8" s="79"/>
      <c r="G8" s="79"/>
      <c r="H8" s="79"/>
      <c r="I8" s="80"/>
      <c r="J8" s="78" t="str">
        <f>データ!J6</f>
        <v>水道事業</v>
      </c>
      <c r="K8" s="79"/>
      <c r="L8" s="79"/>
      <c r="M8" s="79"/>
      <c r="N8" s="79"/>
      <c r="O8" s="79"/>
      <c r="P8" s="79"/>
      <c r="Q8" s="80"/>
      <c r="R8" s="78" t="str">
        <f>データ!K6</f>
        <v>末端給水事業</v>
      </c>
      <c r="S8" s="79"/>
      <c r="T8" s="79"/>
      <c r="U8" s="79"/>
      <c r="V8" s="79"/>
      <c r="W8" s="79"/>
      <c r="X8" s="79"/>
      <c r="Y8" s="80"/>
      <c r="Z8" s="78" t="str">
        <f>データ!L6</f>
        <v>A1</v>
      </c>
      <c r="AA8" s="79"/>
      <c r="AB8" s="79"/>
      <c r="AC8" s="79"/>
      <c r="AD8" s="79"/>
      <c r="AE8" s="79"/>
      <c r="AF8" s="79"/>
      <c r="AG8" s="80"/>
      <c r="AH8" s="3"/>
      <c r="AI8" s="81">
        <f>データ!Q6</f>
        <v>312753</v>
      </c>
      <c r="AJ8" s="82"/>
      <c r="AK8" s="82"/>
      <c r="AL8" s="82"/>
      <c r="AM8" s="82"/>
      <c r="AN8" s="82"/>
      <c r="AO8" s="82"/>
      <c r="AP8" s="83"/>
      <c r="AQ8" s="62">
        <f>データ!R6</f>
        <v>206.44</v>
      </c>
      <c r="AR8" s="62"/>
      <c r="AS8" s="62"/>
      <c r="AT8" s="62"/>
      <c r="AU8" s="62"/>
      <c r="AV8" s="62"/>
      <c r="AW8" s="62"/>
      <c r="AX8" s="62"/>
      <c r="AY8" s="62">
        <f>データ!S6</f>
        <v>1514.98</v>
      </c>
      <c r="AZ8" s="62"/>
      <c r="BA8" s="62"/>
      <c r="BB8" s="62"/>
      <c r="BC8" s="62"/>
      <c r="BD8" s="62"/>
      <c r="BE8" s="62"/>
      <c r="BF8" s="62"/>
      <c r="BG8" s="3"/>
      <c r="BH8" s="3"/>
      <c r="BI8" s="3"/>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c r="J9" s="75" t="s">
        <v>12</v>
      </c>
      <c r="K9" s="75"/>
      <c r="L9" s="75"/>
      <c r="M9" s="75"/>
      <c r="N9" s="75"/>
      <c r="O9" s="75"/>
      <c r="P9" s="75"/>
      <c r="Q9" s="75"/>
      <c r="R9" s="75" t="s">
        <v>13</v>
      </c>
      <c r="S9" s="75"/>
      <c r="T9" s="75"/>
      <c r="U9" s="75"/>
      <c r="V9" s="75"/>
      <c r="W9" s="75"/>
      <c r="X9" s="75"/>
      <c r="Y9" s="75"/>
      <c r="Z9" s="75" t="s">
        <v>14</v>
      </c>
      <c r="AA9" s="75"/>
      <c r="AB9" s="75"/>
      <c r="AC9" s="75"/>
      <c r="AD9" s="75"/>
      <c r="AE9" s="75"/>
      <c r="AF9" s="75"/>
      <c r="AG9" s="75"/>
      <c r="AH9" s="3"/>
      <c r="AI9" s="75" t="s">
        <v>15</v>
      </c>
      <c r="AJ9" s="75"/>
      <c r="AK9" s="75"/>
      <c r="AL9" s="75"/>
      <c r="AM9" s="75"/>
      <c r="AN9" s="75"/>
      <c r="AO9" s="75"/>
      <c r="AP9" s="75"/>
      <c r="AQ9" s="75" t="s">
        <v>16</v>
      </c>
      <c r="AR9" s="75"/>
      <c r="AS9" s="75"/>
      <c r="AT9" s="75"/>
      <c r="AU9" s="75"/>
      <c r="AV9" s="75"/>
      <c r="AW9" s="75"/>
      <c r="AX9" s="75"/>
      <c r="AY9" s="75" t="s">
        <v>17</v>
      </c>
      <c r="AZ9" s="75"/>
      <c r="BA9" s="75"/>
      <c r="BB9" s="75"/>
      <c r="BC9" s="75"/>
      <c r="BD9" s="75"/>
      <c r="BE9" s="75"/>
      <c r="BF9" s="75"/>
      <c r="BG9" s="3"/>
      <c r="BH9" s="3"/>
      <c r="BI9" s="3"/>
      <c r="BJ9" s="3"/>
      <c r="BK9" s="3"/>
      <c r="BL9" s="76" t="s">
        <v>18</v>
      </c>
      <c r="BM9" s="77"/>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f>データ!N6</f>
        <v>58.52</v>
      </c>
      <c r="K10" s="62"/>
      <c r="L10" s="62"/>
      <c r="M10" s="62"/>
      <c r="N10" s="62"/>
      <c r="O10" s="62"/>
      <c r="P10" s="62"/>
      <c r="Q10" s="62"/>
      <c r="R10" s="62">
        <f>データ!O6</f>
        <v>99.96</v>
      </c>
      <c r="S10" s="62"/>
      <c r="T10" s="62"/>
      <c r="U10" s="62"/>
      <c r="V10" s="62"/>
      <c r="W10" s="62"/>
      <c r="X10" s="62"/>
      <c r="Y10" s="62"/>
      <c r="Z10" s="70">
        <f>データ!P6</f>
        <v>2365</v>
      </c>
      <c r="AA10" s="70"/>
      <c r="AB10" s="70"/>
      <c r="AC10" s="70"/>
      <c r="AD10" s="70"/>
      <c r="AE10" s="70"/>
      <c r="AF10" s="70"/>
      <c r="AG10" s="70"/>
      <c r="AH10" s="2"/>
      <c r="AI10" s="70">
        <f>データ!T6</f>
        <v>311973</v>
      </c>
      <c r="AJ10" s="70"/>
      <c r="AK10" s="70"/>
      <c r="AL10" s="70"/>
      <c r="AM10" s="70"/>
      <c r="AN10" s="70"/>
      <c r="AO10" s="70"/>
      <c r="AP10" s="70"/>
      <c r="AQ10" s="62">
        <f>データ!U6</f>
        <v>199.04</v>
      </c>
      <c r="AR10" s="62"/>
      <c r="AS10" s="62"/>
      <c r="AT10" s="62"/>
      <c r="AU10" s="62"/>
      <c r="AV10" s="62"/>
      <c r="AW10" s="62"/>
      <c r="AX10" s="62"/>
      <c r="AY10" s="62">
        <f>データ!V6</f>
        <v>1567.39</v>
      </c>
      <c r="AZ10" s="62"/>
      <c r="BA10" s="62"/>
      <c r="BB10" s="62"/>
      <c r="BC10" s="62"/>
      <c r="BD10" s="62"/>
      <c r="BE10" s="62"/>
      <c r="BF10" s="62"/>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1" t="s">
        <v>24</v>
      </c>
      <c r="BM14" s="42"/>
      <c r="BN14" s="42"/>
      <c r="BO14" s="42"/>
      <c r="BP14" s="42"/>
      <c r="BQ14" s="42"/>
      <c r="BR14" s="42"/>
      <c r="BS14" s="42"/>
      <c r="BT14" s="42"/>
      <c r="BU14" s="42"/>
      <c r="BV14" s="42"/>
      <c r="BW14" s="42"/>
      <c r="BX14" s="42"/>
      <c r="BY14" s="42"/>
      <c r="BZ14" s="43"/>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71"/>
      <c r="BN16" s="71"/>
      <c r="BO16" s="71"/>
      <c r="BP16" s="71"/>
      <c r="BQ16" s="71"/>
      <c r="BR16" s="71"/>
      <c r="BS16" s="71"/>
      <c r="BT16" s="71"/>
      <c r="BU16" s="71"/>
      <c r="BV16" s="71"/>
      <c r="BW16" s="71"/>
      <c r="BX16" s="71"/>
      <c r="BY16" s="71"/>
      <c r="BZ16" s="7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71"/>
      <c r="BN17" s="71"/>
      <c r="BO17" s="71"/>
      <c r="BP17" s="71"/>
      <c r="BQ17" s="71"/>
      <c r="BR17" s="71"/>
      <c r="BS17" s="71"/>
      <c r="BT17" s="71"/>
      <c r="BU17" s="71"/>
      <c r="BV17" s="71"/>
      <c r="BW17" s="71"/>
      <c r="BX17" s="71"/>
      <c r="BY17" s="71"/>
      <c r="BZ17" s="7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71"/>
      <c r="BN18" s="71"/>
      <c r="BO18" s="71"/>
      <c r="BP18" s="71"/>
      <c r="BQ18" s="71"/>
      <c r="BR18" s="71"/>
      <c r="BS18" s="71"/>
      <c r="BT18" s="71"/>
      <c r="BU18" s="71"/>
      <c r="BV18" s="71"/>
      <c r="BW18" s="71"/>
      <c r="BX18" s="71"/>
      <c r="BY18" s="71"/>
      <c r="BZ18" s="7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71"/>
      <c r="BN19" s="71"/>
      <c r="BO19" s="71"/>
      <c r="BP19" s="71"/>
      <c r="BQ19" s="71"/>
      <c r="BR19" s="71"/>
      <c r="BS19" s="71"/>
      <c r="BT19" s="71"/>
      <c r="BU19" s="71"/>
      <c r="BV19" s="71"/>
      <c r="BW19" s="71"/>
      <c r="BX19" s="71"/>
      <c r="BY19" s="71"/>
      <c r="BZ19" s="7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71"/>
      <c r="BN20" s="71"/>
      <c r="BO20" s="71"/>
      <c r="BP20" s="71"/>
      <c r="BQ20" s="71"/>
      <c r="BR20" s="71"/>
      <c r="BS20" s="71"/>
      <c r="BT20" s="71"/>
      <c r="BU20" s="71"/>
      <c r="BV20" s="71"/>
      <c r="BW20" s="71"/>
      <c r="BX20" s="71"/>
      <c r="BY20" s="71"/>
      <c r="BZ20" s="7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71"/>
      <c r="BN21" s="71"/>
      <c r="BO21" s="71"/>
      <c r="BP21" s="71"/>
      <c r="BQ21" s="71"/>
      <c r="BR21" s="71"/>
      <c r="BS21" s="71"/>
      <c r="BT21" s="71"/>
      <c r="BU21" s="71"/>
      <c r="BV21" s="71"/>
      <c r="BW21" s="71"/>
      <c r="BX21" s="71"/>
      <c r="BY21" s="71"/>
      <c r="BZ21" s="7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71"/>
      <c r="BN22" s="71"/>
      <c r="BO22" s="71"/>
      <c r="BP22" s="71"/>
      <c r="BQ22" s="71"/>
      <c r="BR22" s="71"/>
      <c r="BS22" s="71"/>
      <c r="BT22" s="71"/>
      <c r="BU22" s="71"/>
      <c r="BV22" s="71"/>
      <c r="BW22" s="71"/>
      <c r="BX22" s="71"/>
      <c r="BY22" s="71"/>
      <c r="BZ22" s="7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71"/>
      <c r="BN23" s="71"/>
      <c r="BO23" s="71"/>
      <c r="BP23" s="71"/>
      <c r="BQ23" s="71"/>
      <c r="BR23" s="71"/>
      <c r="BS23" s="71"/>
      <c r="BT23" s="71"/>
      <c r="BU23" s="71"/>
      <c r="BV23" s="71"/>
      <c r="BW23" s="71"/>
      <c r="BX23" s="71"/>
      <c r="BY23" s="71"/>
      <c r="BZ23" s="7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71"/>
      <c r="BN24" s="71"/>
      <c r="BO24" s="71"/>
      <c r="BP24" s="71"/>
      <c r="BQ24" s="71"/>
      <c r="BR24" s="71"/>
      <c r="BS24" s="71"/>
      <c r="BT24" s="71"/>
      <c r="BU24" s="71"/>
      <c r="BV24" s="71"/>
      <c r="BW24" s="71"/>
      <c r="BX24" s="71"/>
      <c r="BY24" s="71"/>
      <c r="BZ24" s="7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71"/>
      <c r="BN25" s="71"/>
      <c r="BO25" s="71"/>
      <c r="BP25" s="71"/>
      <c r="BQ25" s="71"/>
      <c r="BR25" s="71"/>
      <c r="BS25" s="71"/>
      <c r="BT25" s="71"/>
      <c r="BU25" s="71"/>
      <c r="BV25" s="71"/>
      <c r="BW25" s="71"/>
      <c r="BX25" s="71"/>
      <c r="BY25" s="71"/>
      <c r="BZ25" s="7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71"/>
      <c r="BN26" s="71"/>
      <c r="BO26" s="71"/>
      <c r="BP26" s="71"/>
      <c r="BQ26" s="71"/>
      <c r="BR26" s="71"/>
      <c r="BS26" s="71"/>
      <c r="BT26" s="71"/>
      <c r="BU26" s="71"/>
      <c r="BV26" s="71"/>
      <c r="BW26" s="71"/>
      <c r="BX26" s="71"/>
      <c r="BY26" s="71"/>
      <c r="BZ26" s="72"/>
    </row>
    <row r="27" spans="1:78" ht="26.2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71"/>
      <c r="BN27" s="71"/>
      <c r="BO27" s="71"/>
      <c r="BP27" s="71"/>
      <c r="BQ27" s="71"/>
      <c r="BR27" s="71"/>
      <c r="BS27" s="71"/>
      <c r="BT27" s="71"/>
      <c r="BU27" s="71"/>
      <c r="BV27" s="71"/>
      <c r="BW27" s="71"/>
      <c r="BX27" s="71"/>
      <c r="BY27" s="71"/>
      <c r="BZ27" s="7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71"/>
      <c r="BN28" s="71"/>
      <c r="BO28" s="71"/>
      <c r="BP28" s="71"/>
      <c r="BQ28" s="71"/>
      <c r="BR28" s="71"/>
      <c r="BS28" s="71"/>
      <c r="BT28" s="71"/>
      <c r="BU28" s="71"/>
      <c r="BV28" s="71"/>
      <c r="BW28" s="71"/>
      <c r="BX28" s="71"/>
      <c r="BY28" s="71"/>
      <c r="BZ28" s="7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71"/>
      <c r="BN29" s="71"/>
      <c r="BO29" s="71"/>
      <c r="BP29" s="71"/>
      <c r="BQ29" s="71"/>
      <c r="BR29" s="71"/>
      <c r="BS29" s="71"/>
      <c r="BT29" s="71"/>
      <c r="BU29" s="71"/>
      <c r="BV29" s="71"/>
      <c r="BW29" s="71"/>
      <c r="BX29" s="71"/>
      <c r="BY29" s="71"/>
      <c r="BZ29" s="7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71"/>
      <c r="BN30" s="71"/>
      <c r="BO30" s="71"/>
      <c r="BP30" s="71"/>
      <c r="BQ30" s="71"/>
      <c r="BR30" s="71"/>
      <c r="BS30" s="71"/>
      <c r="BT30" s="71"/>
      <c r="BU30" s="71"/>
      <c r="BV30" s="71"/>
      <c r="BW30" s="71"/>
      <c r="BX30" s="71"/>
      <c r="BY30" s="71"/>
      <c r="BZ30" s="7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71"/>
      <c r="BN31" s="71"/>
      <c r="BO31" s="71"/>
      <c r="BP31" s="71"/>
      <c r="BQ31" s="71"/>
      <c r="BR31" s="71"/>
      <c r="BS31" s="71"/>
      <c r="BT31" s="71"/>
      <c r="BU31" s="71"/>
      <c r="BV31" s="71"/>
      <c r="BW31" s="71"/>
      <c r="BX31" s="71"/>
      <c r="BY31" s="71"/>
      <c r="BZ31" s="7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71"/>
      <c r="BN32" s="71"/>
      <c r="BO32" s="71"/>
      <c r="BP32" s="71"/>
      <c r="BQ32" s="71"/>
      <c r="BR32" s="71"/>
      <c r="BS32" s="71"/>
      <c r="BT32" s="71"/>
      <c r="BU32" s="71"/>
      <c r="BV32" s="71"/>
      <c r="BW32" s="71"/>
      <c r="BX32" s="71"/>
      <c r="BY32" s="71"/>
      <c r="BZ32" s="7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71"/>
      <c r="BN33" s="71"/>
      <c r="BO33" s="71"/>
      <c r="BP33" s="71"/>
      <c r="BQ33" s="71"/>
      <c r="BR33" s="71"/>
      <c r="BS33" s="71"/>
      <c r="BT33" s="71"/>
      <c r="BU33" s="71"/>
      <c r="BV33" s="71"/>
      <c r="BW33" s="71"/>
      <c r="BX33" s="71"/>
      <c r="BY33" s="71"/>
      <c r="BZ33" s="72"/>
    </row>
    <row r="34" spans="1:78" ht="13.5" customHeight="1">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47"/>
      <c r="BM34" s="71"/>
      <c r="BN34" s="71"/>
      <c r="BO34" s="71"/>
      <c r="BP34" s="71"/>
      <c r="BQ34" s="71"/>
      <c r="BR34" s="71"/>
      <c r="BS34" s="71"/>
      <c r="BT34" s="71"/>
      <c r="BU34" s="71"/>
      <c r="BV34" s="71"/>
      <c r="BW34" s="71"/>
      <c r="BX34" s="71"/>
      <c r="BY34" s="71"/>
      <c r="BZ34" s="72"/>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7"/>
      <c r="BM35" s="71"/>
      <c r="BN35" s="71"/>
      <c r="BO35" s="71"/>
      <c r="BP35" s="71"/>
      <c r="BQ35" s="71"/>
      <c r="BR35" s="71"/>
      <c r="BS35" s="71"/>
      <c r="BT35" s="71"/>
      <c r="BU35" s="71"/>
      <c r="BV35" s="71"/>
      <c r="BW35" s="71"/>
      <c r="BX35" s="71"/>
      <c r="BY35" s="71"/>
      <c r="BZ35" s="7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71"/>
      <c r="BN36" s="71"/>
      <c r="BO36" s="71"/>
      <c r="BP36" s="71"/>
      <c r="BQ36" s="71"/>
      <c r="BR36" s="71"/>
      <c r="BS36" s="71"/>
      <c r="BT36" s="71"/>
      <c r="BU36" s="71"/>
      <c r="BV36" s="71"/>
      <c r="BW36" s="71"/>
      <c r="BX36" s="71"/>
      <c r="BY36" s="71"/>
      <c r="BZ36" s="7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71"/>
      <c r="BN37" s="71"/>
      <c r="BO37" s="71"/>
      <c r="BP37" s="71"/>
      <c r="BQ37" s="71"/>
      <c r="BR37" s="71"/>
      <c r="BS37" s="71"/>
      <c r="BT37" s="71"/>
      <c r="BU37" s="71"/>
      <c r="BV37" s="71"/>
      <c r="BW37" s="71"/>
      <c r="BX37" s="71"/>
      <c r="BY37" s="71"/>
      <c r="BZ37" s="7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71"/>
      <c r="BN38" s="71"/>
      <c r="BO38" s="71"/>
      <c r="BP38" s="71"/>
      <c r="BQ38" s="71"/>
      <c r="BR38" s="71"/>
      <c r="BS38" s="71"/>
      <c r="BT38" s="71"/>
      <c r="BU38" s="71"/>
      <c r="BV38" s="71"/>
      <c r="BW38" s="71"/>
      <c r="BX38" s="71"/>
      <c r="BY38" s="71"/>
      <c r="BZ38" s="7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71"/>
      <c r="BN39" s="71"/>
      <c r="BO39" s="71"/>
      <c r="BP39" s="71"/>
      <c r="BQ39" s="71"/>
      <c r="BR39" s="71"/>
      <c r="BS39" s="71"/>
      <c r="BT39" s="71"/>
      <c r="BU39" s="71"/>
      <c r="BV39" s="71"/>
      <c r="BW39" s="71"/>
      <c r="BX39" s="71"/>
      <c r="BY39" s="71"/>
      <c r="BZ39" s="7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71"/>
      <c r="BN40" s="71"/>
      <c r="BO40" s="71"/>
      <c r="BP40" s="71"/>
      <c r="BQ40" s="71"/>
      <c r="BR40" s="71"/>
      <c r="BS40" s="71"/>
      <c r="BT40" s="71"/>
      <c r="BU40" s="71"/>
      <c r="BV40" s="71"/>
      <c r="BW40" s="71"/>
      <c r="BX40" s="71"/>
      <c r="BY40" s="71"/>
      <c r="BZ40" s="7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71"/>
      <c r="BN41" s="71"/>
      <c r="BO41" s="71"/>
      <c r="BP41" s="71"/>
      <c r="BQ41" s="71"/>
      <c r="BR41" s="71"/>
      <c r="BS41" s="71"/>
      <c r="BT41" s="71"/>
      <c r="BU41" s="71"/>
      <c r="BV41" s="71"/>
      <c r="BW41" s="71"/>
      <c r="BX41" s="71"/>
      <c r="BY41" s="71"/>
      <c r="BZ41" s="7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71"/>
      <c r="BN42" s="71"/>
      <c r="BO42" s="71"/>
      <c r="BP42" s="71"/>
      <c r="BQ42" s="71"/>
      <c r="BR42" s="71"/>
      <c r="BS42" s="71"/>
      <c r="BT42" s="71"/>
      <c r="BU42" s="71"/>
      <c r="BV42" s="71"/>
      <c r="BW42" s="71"/>
      <c r="BX42" s="71"/>
      <c r="BY42" s="71"/>
      <c r="BZ42" s="7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71"/>
      <c r="BN43" s="71"/>
      <c r="BO43" s="71"/>
      <c r="BP43" s="71"/>
      <c r="BQ43" s="71"/>
      <c r="BR43" s="71"/>
      <c r="BS43" s="71"/>
      <c r="BT43" s="71"/>
      <c r="BU43" s="71"/>
      <c r="BV43" s="71"/>
      <c r="BW43" s="71"/>
      <c r="BX43" s="71"/>
      <c r="BY43" s="71"/>
      <c r="BZ43" s="72"/>
    </row>
    <row r="44" spans="1:78" ht="40.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104</v>
      </c>
      <c r="BM47" s="56"/>
      <c r="BN47" s="56"/>
      <c r="BO47" s="56"/>
      <c r="BP47" s="56"/>
      <c r="BQ47" s="56"/>
      <c r="BR47" s="56"/>
      <c r="BS47" s="56"/>
      <c r="BT47" s="56"/>
      <c r="BU47" s="56"/>
      <c r="BV47" s="56"/>
      <c r="BW47" s="56"/>
      <c r="BX47" s="56"/>
      <c r="BY47" s="56"/>
      <c r="BZ47" s="5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6"/>
      <c r="BN48" s="56"/>
      <c r="BO48" s="56"/>
      <c r="BP48" s="56"/>
      <c r="BQ48" s="56"/>
      <c r="BR48" s="56"/>
      <c r="BS48" s="56"/>
      <c r="BT48" s="56"/>
      <c r="BU48" s="56"/>
      <c r="BV48" s="56"/>
      <c r="BW48" s="56"/>
      <c r="BX48" s="56"/>
      <c r="BY48" s="56"/>
      <c r="BZ48" s="5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6"/>
      <c r="BN49" s="56"/>
      <c r="BO49" s="56"/>
      <c r="BP49" s="56"/>
      <c r="BQ49" s="56"/>
      <c r="BR49" s="56"/>
      <c r="BS49" s="56"/>
      <c r="BT49" s="56"/>
      <c r="BU49" s="56"/>
      <c r="BV49" s="56"/>
      <c r="BW49" s="56"/>
      <c r="BX49" s="56"/>
      <c r="BY49" s="56"/>
      <c r="BZ49" s="5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6"/>
      <c r="BN50" s="56"/>
      <c r="BO50" s="56"/>
      <c r="BP50" s="56"/>
      <c r="BQ50" s="56"/>
      <c r="BR50" s="56"/>
      <c r="BS50" s="56"/>
      <c r="BT50" s="56"/>
      <c r="BU50" s="56"/>
      <c r="BV50" s="56"/>
      <c r="BW50" s="56"/>
      <c r="BX50" s="56"/>
      <c r="BY50" s="56"/>
      <c r="BZ50" s="5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6"/>
      <c r="BN51" s="56"/>
      <c r="BO51" s="56"/>
      <c r="BP51" s="56"/>
      <c r="BQ51" s="56"/>
      <c r="BR51" s="56"/>
      <c r="BS51" s="56"/>
      <c r="BT51" s="56"/>
      <c r="BU51" s="56"/>
      <c r="BV51" s="56"/>
      <c r="BW51" s="56"/>
      <c r="BX51" s="56"/>
      <c r="BY51" s="56"/>
      <c r="BZ51" s="5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6"/>
      <c r="BN52" s="56"/>
      <c r="BO52" s="56"/>
      <c r="BP52" s="56"/>
      <c r="BQ52" s="56"/>
      <c r="BR52" s="56"/>
      <c r="BS52" s="56"/>
      <c r="BT52" s="56"/>
      <c r="BU52" s="56"/>
      <c r="BV52" s="56"/>
      <c r="BW52" s="56"/>
      <c r="BX52" s="56"/>
      <c r="BY52" s="56"/>
      <c r="BZ52" s="5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6"/>
      <c r="BN53" s="56"/>
      <c r="BO53" s="56"/>
      <c r="BP53" s="56"/>
      <c r="BQ53" s="56"/>
      <c r="BR53" s="56"/>
      <c r="BS53" s="56"/>
      <c r="BT53" s="56"/>
      <c r="BU53" s="56"/>
      <c r="BV53" s="56"/>
      <c r="BW53" s="56"/>
      <c r="BX53" s="56"/>
      <c r="BY53" s="56"/>
      <c r="BZ53" s="5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6"/>
      <c r="BN54" s="56"/>
      <c r="BO54" s="56"/>
      <c r="BP54" s="56"/>
      <c r="BQ54" s="56"/>
      <c r="BR54" s="56"/>
      <c r="BS54" s="56"/>
      <c r="BT54" s="56"/>
      <c r="BU54" s="56"/>
      <c r="BV54" s="56"/>
      <c r="BW54" s="56"/>
      <c r="BX54" s="56"/>
      <c r="BY54" s="56"/>
      <c r="BZ54" s="5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6"/>
      <c r="BN55" s="56"/>
      <c r="BO55" s="56"/>
      <c r="BP55" s="56"/>
      <c r="BQ55" s="56"/>
      <c r="BR55" s="56"/>
      <c r="BS55" s="56"/>
      <c r="BT55" s="56"/>
      <c r="BU55" s="56"/>
      <c r="BV55" s="56"/>
      <c r="BW55" s="56"/>
      <c r="BX55" s="56"/>
      <c r="BY55" s="56"/>
      <c r="BZ55" s="57"/>
    </row>
    <row r="56" spans="1:78" ht="13.5" customHeight="1">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58"/>
      <c r="BM56" s="56"/>
      <c r="BN56" s="56"/>
      <c r="BO56" s="56"/>
      <c r="BP56" s="56"/>
      <c r="BQ56" s="56"/>
      <c r="BR56" s="56"/>
      <c r="BS56" s="56"/>
      <c r="BT56" s="56"/>
      <c r="BU56" s="56"/>
      <c r="BV56" s="56"/>
      <c r="BW56" s="56"/>
      <c r="BX56" s="56"/>
      <c r="BY56" s="56"/>
      <c r="BZ56" s="57"/>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8"/>
      <c r="BM57" s="56"/>
      <c r="BN57" s="56"/>
      <c r="BO57" s="56"/>
      <c r="BP57" s="56"/>
      <c r="BQ57" s="56"/>
      <c r="BR57" s="56"/>
      <c r="BS57" s="56"/>
      <c r="BT57" s="56"/>
      <c r="BU57" s="56"/>
      <c r="BV57" s="56"/>
      <c r="BW57" s="56"/>
      <c r="BX57" s="56"/>
      <c r="BY57" s="56"/>
      <c r="BZ57" s="5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6"/>
      <c r="BN58" s="56"/>
      <c r="BO58" s="56"/>
      <c r="BP58" s="56"/>
      <c r="BQ58" s="56"/>
      <c r="BR58" s="56"/>
      <c r="BS58" s="56"/>
      <c r="BT58" s="56"/>
      <c r="BU58" s="56"/>
      <c r="BV58" s="56"/>
      <c r="BW58" s="56"/>
      <c r="BX58" s="56"/>
      <c r="BY58" s="56"/>
      <c r="BZ58" s="5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6"/>
      <c r="BN59" s="56"/>
      <c r="BO59" s="56"/>
      <c r="BP59" s="56"/>
      <c r="BQ59" s="56"/>
      <c r="BR59" s="56"/>
      <c r="BS59" s="56"/>
      <c r="BT59" s="56"/>
      <c r="BU59" s="56"/>
      <c r="BV59" s="56"/>
      <c r="BW59" s="56"/>
      <c r="BX59" s="56"/>
      <c r="BY59" s="56"/>
      <c r="BZ59" s="57"/>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8"/>
      <c r="BM60" s="56"/>
      <c r="BN60" s="56"/>
      <c r="BO60" s="56"/>
      <c r="BP60" s="56"/>
      <c r="BQ60" s="56"/>
      <c r="BR60" s="56"/>
      <c r="BS60" s="56"/>
      <c r="BT60" s="56"/>
      <c r="BU60" s="56"/>
      <c r="BV60" s="56"/>
      <c r="BW60" s="56"/>
      <c r="BX60" s="56"/>
      <c r="BY60" s="56"/>
      <c r="BZ60" s="5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8"/>
      <c r="BM61" s="56"/>
      <c r="BN61" s="56"/>
      <c r="BO61" s="56"/>
      <c r="BP61" s="56"/>
      <c r="BQ61" s="56"/>
      <c r="BR61" s="56"/>
      <c r="BS61" s="56"/>
      <c r="BT61" s="56"/>
      <c r="BU61" s="56"/>
      <c r="BV61" s="56"/>
      <c r="BW61" s="56"/>
      <c r="BX61" s="56"/>
      <c r="BY61" s="56"/>
      <c r="BZ61" s="5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6"/>
      <c r="BN62" s="56"/>
      <c r="BO62" s="56"/>
      <c r="BP62" s="56"/>
      <c r="BQ62" s="56"/>
      <c r="BR62" s="56"/>
      <c r="BS62" s="56"/>
      <c r="BT62" s="56"/>
      <c r="BU62" s="56"/>
      <c r="BV62" s="56"/>
      <c r="BW62" s="56"/>
      <c r="BX62" s="56"/>
      <c r="BY62" s="56"/>
      <c r="BZ62" s="5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6"/>
      <c r="BN63" s="56"/>
      <c r="BO63" s="56"/>
      <c r="BP63" s="56"/>
      <c r="BQ63" s="56"/>
      <c r="BR63" s="56"/>
      <c r="BS63" s="56"/>
      <c r="BT63" s="56"/>
      <c r="BU63" s="56"/>
      <c r="BV63" s="56"/>
      <c r="BW63" s="56"/>
      <c r="BX63" s="56"/>
      <c r="BY63" s="56"/>
      <c r="BZ63" s="5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90" t="s">
        <v>49</v>
      </c>
      <c r="I3" s="91"/>
      <c r="J3" s="91"/>
      <c r="K3" s="91"/>
      <c r="L3" s="91"/>
      <c r="M3" s="91"/>
      <c r="N3" s="91"/>
      <c r="O3" s="91"/>
      <c r="P3" s="91"/>
      <c r="Q3" s="91"/>
      <c r="R3" s="91"/>
      <c r="S3" s="91"/>
      <c r="T3" s="91"/>
      <c r="U3" s="91"/>
      <c r="V3" s="92"/>
      <c r="W3" s="96" t="s">
        <v>50</v>
      </c>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t="s">
        <v>51</v>
      </c>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row>
    <row r="4" spans="1:143">
      <c r="A4" s="26" t="s">
        <v>52</v>
      </c>
      <c r="B4" s="28"/>
      <c r="C4" s="28"/>
      <c r="D4" s="28"/>
      <c r="E4" s="28"/>
      <c r="F4" s="28"/>
      <c r="G4" s="28"/>
      <c r="H4" s="93"/>
      <c r="I4" s="94"/>
      <c r="J4" s="94"/>
      <c r="K4" s="94"/>
      <c r="L4" s="94"/>
      <c r="M4" s="94"/>
      <c r="N4" s="94"/>
      <c r="O4" s="94"/>
      <c r="P4" s="94"/>
      <c r="Q4" s="94"/>
      <c r="R4" s="94"/>
      <c r="S4" s="94"/>
      <c r="T4" s="94"/>
      <c r="U4" s="94"/>
      <c r="V4" s="95"/>
      <c r="W4" s="89" t="s">
        <v>53</v>
      </c>
      <c r="X4" s="89"/>
      <c r="Y4" s="89"/>
      <c r="Z4" s="89"/>
      <c r="AA4" s="89"/>
      <c r="AB4" s="89"/>
      <c r="AC4" s="89"/>
      <c r="AD4" s="89"/>
      <c r="AE4" s="89"/>
      <c r="AF4" s="89"/>
      <c r="AG4" s="89"/>
      <c r="AH4" s="89" t="s">
        <v>54</v>
      </c>
      <c r="AI4" s="89"/>
      <c r="AJ4" s="89"/>
      <c r="AK4" s="89"/>
      <c r="AL4" s="89"/>
      <c r="AM4" s="89"/>
      <c r="AN4" s="89"/>
      <c r="AO4" s="89"/>
      <c r="AP4" s="89"/>
      <c r="AQ4" s="89"/>
      <c r="AR4" s="89"/>
      <c r="AS4" s="89" t="s">
        <v>55</v>
      </c>
      <c r="AT4" s="89"/>
      <c r="AU4" s="89"/>
      <c r="AV4" s="89"/>
      <c r="AW4" s="89"/>
      <c r="AX4" s="89"/>
      <c r="AY4" s="89"/>
      <c r="AZ4" s="89"/>
      <c r="BA4" s="89"/>
      <c r="BB4" s="89"/>
      <c r="BC4" s="89"/>
      <c r="BD4" s="89" t="s">
        <v>56</v>
      </c>
      <c r="BE4" s="89"/>
      <c r="BF4" s="89"/>
      <c r="BG4" s="89"/>
      <c r="BH4" s="89"/>
      <c r="BI4" s="89"/>
      <c r="BJ4" s="89"/>
      <c r="BK4" s="89"/>
      <c r="BL4" s="89"/>
      <c r="BM4" s="89"/>
      <c r="BN4" s="89"/>
      <c r="BO4" s="89" t="s">
        <v>57</v>
      </c>
      <c r="BP4" s="89"/>
      <c r="BQ4" s="89"/>
      <c r="BR4" s="89"/>
      <c r="BS4" s="89"/>
      <c r="BT4" s="89"/>
      <c r="BU4" s="89"/>
      <c r="BV4" s="89"/>
      <c r="BW4" s="89"/>
      <c r="BX4" s="89"/>
      <c r="BY4" s="89"/>
      <c r="BZ4" s="89" t="s">
        <v>58</v>
      </c>
      <c r="CA4" s="89"/>
      <c r="CB4" s="89"/>
      <c r="CC4" s="89"/>
      <c r="CD4" s="89"/>
      <c r="CE4" s="89"/>
      <c r="CF4" s="89"/>
      <c r="CG4" s="89"/>
      <c r="CH4" s="89"/>
      <c r="CI4" s="89"/>
      <c r="CJ4" s="89"/>
      <c r="CK4" s="89" t="s">
        <v>59</v>
      </c>
      <c r="CL4" s="89"/>
      <c r="CM4" s="89"/>
      <c r="CN4" s="89"/>
      <c r="CO4" s="89"/>
      <c r="CP4" s="89"/>
      <c r="CQ4" s="89"/>
      <c r="CR4" s="89"/>
      <c r="CS4" s="89"/>
      <c r="CT4" s="89"/>
      <c r="CU4" s="89"/>
      <c r="CV4" s="89" t="s">
        <v>60</v>
      </c>
      <c r="CW4" s="89"/>
      <c r="CX4" s="89"/>
      <c r="CY4" s="89"/>
      <c r="CZ4" s="89"/>
      <c r="DA4" s="89"/>
      <c r="DB4" s="89"/>
      <c r="DC4" s="89"/>
      <c r="DD4" s="89"/>
      <c r="DE4" s="89"/>
      <c r="DF4" s="89"/>
      <c r="DG4" s="89" t="s">
        <v>61</v>
      </c>
      <c r="DH4" s="89"/>
      <c r="DI4" s="89"/>
      <c r="DJ4" s="89"/>
      <c r="DK4" s="89"/>
      <c r="DL4" s="89"/>
      <c r="DM4" s="89"/>
      <c r="DN4" s="89"/>
      <c r="DO4" s="89"/>
      <c r="DP4" s="89"/>
      <c r="DQ4" s="89"/>
      <c r="DR4" s="89" t="s">
        <v>62</v>
      </c>
      <c r="DS4" s="89"/>
      <c r="DT4" s="89"/>
      <c r="DU4" s="89"/>
      <c r="DV4" s="89"/>
      <c r="DW4" s="89"/>
      <c r="DX4" s="89"/>
      <c r="DY4" s="89"/>
      <c r="DZ4" s="89"/>
      <c r="EA4" s="89"/>
      <c r="EB4" s="89"/>
      <c r="EC4" s="89" t="s">
        <v>63</v>
      </c>
      <c r="ED4" s="89"/>
      <c r="EE4" s="89"/>
      <c r="EF4" s="89"/>
      <c r="EG4" s="89"/>
      <c r="EH4" s="89"/>
      <c r="EI4" s="89"/>
      <c r="EJ4" s="89"/>
      <c r="EK4" s="89"/>
      <c r="EL4" s="89"/>
      <c r="EM4" s="8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242021</v>
      </c>
      <c r="D6" s="31">
        <f t="shared" si="3"/>
        <v>46</v>
      </c>
      <c r="E6" s="31">
        <f t="shared" si="3"/>
        <v>1</v>
      </c>
      <c r="F6" s="31">
        <f t="shared" si="3"/>
        <v>0</v>
      </c>
      <c r="G6" s="31">
        <f t="shared" si="3"/>
        <v>1</v>
      </c>
      <c r="H6" s="31" t="str">
        <f t="shared" si="3"/>
        <v>三重県　四日市市</v>
      </c>
      <c r="I6" s="31" t="str">
        <f t="shared" si="3"/>
        <v>法適用</v>
      </c>
      <c r="J6" s="31" t="str">
        <f t="shared" si="3"/>
        <v>水道事業</v>
      </c>
      <c r="K6" s="31" t="str">
        <f t="shared" si="3"/>
        <v>末端給水事業</v>
      </c>
      <c r="L6" s="31" t="str">
        <f t="shared" si="3"/>
        <v>A1</v>
      </c>
      <c r="M6" s="32" t="str">
        <f t="shared" si="3"/>
        <v>-</v>
      </c>
      <c r="N6" s="32">
        <f t="shared" si="3"/>
        <v>58.52</v>
      </c>
      <c r="O6" s="32">
        <f t="shared" si="3"/>
        <v>99.96</v>
      </c>
      <c r="P6" s="32">
        <f t="shared" si="3"/>
        <v>2365</v>
      </c>
      <c r="Q6" s="32">
        <f t="shared" si="3"/>
        <v>312753</v>
      </c>
      <c r="R6" s="32">
        <f t="shared" si="3"/>
        <v>206.44</v>
      </c>
      <c r="S6" s="32">
        <f t="shared" si="3"/>
        <v>1514.98</v>
      </c>
      <c r="T6" s="32">
        <f t="shared" si="3"/>
        <v>311973</v>
      </c>
      <c r="U6" s="32">
        <f t="shared" si="3"/>
        <v>199.04</v>
      </c>
      <c r="V6" s="32">
        <f t="shared" si="3"/>
        <v>1567.39</v>
      </c>
      <c r="W6" s="33">
        <f>IF(W7="",NA(),W7)</f>
        <v>110.25</v>
      </c>
      <c r="X6" s="33">
        <f t="shared" ref="X6:AF6" si="4">IF(X7="",NA(),X7)</f>
        <v>106.57</v>
      </c>
      <c r="Y6" s="33">
        <f t="shared" si="4"/>
        <v>108.02</v>
      </c>
      <c r="Z6" s="33">
        <f t="shared" si="4"/>
        <v>111.32</v>
      </c>
      <c r="AA6" s="33">
        <f t="shared" si="4"/>
        <v>111.19</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468.46</v>
      </c>
      <c r="AT6" s="33">
        <f t="shared" ref="AT6:BB6" si="6">IF(AT7="",NA(),AT7)</f>
        <v>464.22</v>
      </c>
      <c r="AU6" s="33">
        <f t="shared" si="6"/>
        <v>476.47</v>
      </c>
      <c r="AV6" s="33">
        <f t="shared" si="6"/>
        <v>580.48</v>
      </c>
      <c r="AW6" s="33">
        <f t="shared" si="6"/>
        <v>251.72</v>
      </c>
      <c r="AX6" s="33">
        <f t="shared" si="6"/>
        <v>485.84</v>
      </c>
      <c r="AY6" s="33">
        <f t="shared" si="6"/>
        <v>487.15</v>
      </c>
      <c r="AZ6" s="33">
        <f t="shared" si="6"/>
        <v>475.07</v>
      </c>
      <c r="BA6" s="33">
        <f t="shared" si="6"/>
        <v>473.46</v>
      </c>
      <c r="BB6" s="33">
        <f t="shared" si="6"/>
        <v>240.81</v>
      </c>
      <c r="BC6" s="32" t="str">
        <f>IF(BC7="","",IF(BC7="-","【-】","【"&amp;SUBSTITUTE(TEXT(BC7,"#,##0.00"),"-","△")&amp;"】"))</f>
        <v>【264.16】</v>
      </c>
      <c r="BD6" s="33">
        <f>IF(BD7="",NA(),BD7)</f>
        <v>241.1</v>
      </c>
      <c r="BE6" s="33">
        <f t="shared" ref="BE6:BM6" si="7">IF(BE7="",NA(),BE7)</f>
        <v>242.6</v>
      </c>
      <c r="BF6" s="33">
        <f t="shared" si="7"/>
        <v>240.09</v>
      </c>
      <c r="BG6" s="33">
        <f t="shared" si="7"/>
        <v>235.92</v>
      </c>
      <c r="BH6" s="33">
        <f t="shared" si="7"/>
        <v>233.41</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105.88</v>
      </c>
      <c r="BP6" s="33">
        <f t="shared" ref="BP6:BX6" si="8">IF(BP7="",NA(),BP7)</f>
        <v>102.01</v>
      </c>
      <c r="BQ6" s="33">
        <f t="shared" si="8"/>
        <v>103.05</v>
      </c>
      <c r="BR6" s="33">
        <f t="shared" si="8"/>
        <v>105.88</v>
      </c>
      <c r="BS6" s="33">
        <f t="shared" si="8"/>
        <v>104.64</v>
      </c>
      <c r="BT6" s="33">
        <f t="shared" si="8"/>
        <v>102.8</v>
      </c>
      <c r="BU6" s="33">
        <f t="shared" si="8"/>
        <v>100.35</v>
      </c>
      <c r="BV6" s="33">
        <f t="shared" si="8"/>
        <v>100.42</v>
      </c>
      <c r="BW6" s="33">
        <f t="shared" si="8"/>
        <v>100.77</v>
      </c>
      <c r="BX6" s="33">
        <f t="shared" si="8"/>
        <v>107.74</v>
      </c>
      <c r="BY6" s="32" t="str">
        <f>IF(BY7="","",IF(BY7="-","【-】","【"&amp;SUBSTITUTE(TEXT(BY7,"#,##0.00"),"-","△")&amp;"】"))</f>
        <v>【104.60】</v>
      </c>
      <c r="BZ6" s="33">
        <f>IF(BZ7="",NA(),BZ7)</f>
        <v>176.86</v>
      </c>
      <c r="CA6" s="33">
        <f t="shared" ref="CA6:CI6" si="9">IF(CA7="",NA(),CA7)</f>
        <v>182.48</v>
      </c>
      <c r="CB6" s="33">
        <f t="shared" si="9"/>
        <v>180.25</v>
      </c>
      <c r="CC6" s="33">
        <f t="shared" si="9"/>
        <v>174.95</v>
      </c>
      <c r="CD6" s="33">
        <f t="shared" si="9"/>
        <v>176.35</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61.76</v>
      </c>
      <c r="CL6" s="33">
        <f t="shared" ref="CL6:CT6" si="10">IF(CL7="",NA(),CL7)</f>
        <v>60.7</v>
      </c>
      <c r="CM6" s="33">
        <f t="shared" si="10"/>
        <v>60.41</v>
      </c>
      <c r="CN6" s="33">
        <f t="shared" si="10"/>
        <v>59.83</v>
      </c>
      <c r="CO6" s="33">
        <f t="shared" si="10"/>
        <v>59.57</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90.67</v>
      </c>
      <c r="CW6" s="33">
        <f t="shared" ref="CW6:DE6" si="11">IF(CW7="",NA(),CW7)</f>
        <v>90.61</v>
      </c>
      <c r="CX6" s="33">
        <f t="shared" si="11"/>
        <v>90.9</v>
      </c>
      <c r="CY6" s="33">
        <f t="shared" si="11"/>
        <v>90.81</v>
      </c>
      <c r="CZ6" s="33">
        <f t="shared" si="11"/>
        <v>89.74</v>
      </c>
      <c r="DA6" s="33">
        <f t="shared" si="11"/>
        <v>91.27</v>
      </c>
      <c r="DB6" s="33">
        <f t="shared" si="11"/>
        <v>90.63</v>
      </c>
      <c r="DC6" s="33">
        <f t="shared" si="11"/>
        <v>91.19</v>
      </c>
      <c r="DD6" s="33">
        <f t="shared" si="11"/>
        <v>91.45</v>
      </c>
      <c r="DE6" s="33">
        <f t="shared" si="11"/>
        <v>91.07</v>
      </c>
      <c r="DF6" s="32" t="str">
        <f>IF(DF7="","",IF(DF7="-","【-】","【"&amp;SUBSTITUTE(TEXT(DF7,"#,##0.00"),"-","△")&amp;"】"))</f>
        <v>【89.78】</v>
      </c>
      <c r="DG6" s="33">
        <f>IF(DG7="",NA(),DG7)</f>
        <v>47.61</v>
      </c>
      <c r="DH6" s="33">
        <f t="shared" ref="DH6:DP6" si="12">IF(DH7="",NA(),DH7)</f>
        <v>48.57</v>
      </c>
      <c r="DI6" s="33">
        <f t="shared" si="12"/>
        <v>49.44</v>
      </c>
      <c r="DJ6" s="33">
        <f t="shared" si="12"/>
        <v>50.35</v>
      </c>
      <c r="DK6" s="33">
        <f t="shared" si="12"/>
        <v>50.77</v>
      </c>
      <c r="DL6" s="33">
        <f t="shared" si="12"/>
        <v>42.32</v>
      </c>
      <c r="DM6" s="33">
        <f t="shared" si="12"/>
        <v>43.4</v>
      </c>
      <c r="DN6" s="33">
        <f t="shared" si="12"/>
        <v>44.41</v>
      </c>
      <c r="DO6" s="33">
        <f t="shared" si="12"/>
        <v>45.38</v>
      </c>
      <c r="DP6" s="33">
        <f t="shared" si="12"/>
        <v>47.7</v>
      </c>
      <c r="DQ6" s="32" t="str">
        <f>IF(DQ7="","",IF(DQ7="-","【-】","【"&amp;SUBSTITUTE(TEXT(DQ7,"#,##0.00"),"-","△")&amp;"】"))</f>
        <v>【46.31】</v>
      </c>
      <c r="DR6" s="33">
        <f>IF(DR7="",NA(),DR7)</f>
        <v>16.760000000000002</v>
      </c>
      <c r="DS6" s="33">
        <f t="shared" ref="DS6:EA6" si="13">IF(DS7="",NA(),DS7)</f>
        <v>19.850000000000001</v>
      </c>
      <c r="DT6" s="33">
        <f t="shared" si="13"/>
        <v>23.23</v>
      </c>
      <c r="DU6" s="33">
        <f t="shared" si="13"/>
        <v>25.58</v>
      </c>
      <c r="DV6" s="33">
        <f t="shared" si="13"/>
        <v>26.71</v>
      </c>
      <c r="DW6" s="33">
        <f t="shared" si="13"/>
        <v>10.07</v>
      </c>
      <c r="DX6" s="33">
        <f t="shared" si="13"/>
        <v>10.94</v>
      </c>
      <c r="DY6" s="33">
        <f t="shared" si="13"/>
        <v>12.28</v>
      </c>
      <c r="DZ6" s="33">
        <f t="shared" si="13"/>
        <v>13.33</v>
      </c>
      <c r="EA6" s="33">
        <f t="shared" si="13"/>
        <v>14.54</v>
      </c>
      <c r="EB6" s="32" t="str">
        <f>IF(EB7="","",IF(EB7="-","【-】","【"&amp;SUBSTITUTE(TEXT(EB7,"#,##0.00"),"-","△")&amp;"】"))</f>
        <v>【12.42】</v>
      </c>
      <c r="EC6" s="33">
        <f>IF(EC7="",NA(),EC7)</f>
        <v>0.47</v>
      </c>
      <c r="ED6" s="33">
        <f t="shared" ref="ED6:EL6" si="14">IF(ED7="",NA(),ED7)</f>
        <v>0.45</v>
      </c>
      <c r="EE6" s="33">
        <f t="shared" si="14"/>
        <v>0.54</v>
      </c>
      <c r="EF6" s="33">
        <f t="shared" si="14"/>
        <v>0.63</v>
      </c>
      <c r="EG6" s="33">
        <f t="shared" si="14"/>
        <v>0.75</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242021</v>
      </c>
      <c r="D7" s="35">
        <v>46</v>
      </c>
      <c r="E7" s="35">
        <v>1</v>
      </c>
      <c r="F7" s="35">
        <v>0</v>
      </c>
      <c r="G7" s="35">
        <v>1</v>
      </c>
      <c r="H7" s="35" t="s">
        <v>93</v>
      </c>
      <c r="I7" s="35" t="s">
        <v>94</v>
      </c>
      <c r="J7" s="35" t="s">
        <v>95</v>
      </c>
      <c r="K7" s="35" t="s">
        <v>96</v>
      </c>
      <c r="L7" s="35" t="s">
        <v>97</v>
      </c>
      <c r="M7" s="36" t="s">
        <v>98</v>
      </c>
      <c r="N7" s="36">
        <v>58.52</v>
      </c>
      <c r="O7" s="36">
        <v>99.96</v>
      </c>
      <c r="P7" s="36">
        <v>2365</v>
      </c>
      <c r="Q7" s="36">
        <v>312753</v>
      </c>
      <c r="R7" s="36">
        <v>206.44</v>
      </c>
      <c r="S7" s="36">
        <v>1514.98</v>
      </c>
      <c r="T7" s="36">
        <v>311973</v>
      </c>
      <c r="U7" s="36">
        <v>199.04</v>
      </c>
      <c r="V7" s="36">
        <v>1567.39</v>
      </c>
      <c r="W7" s="36">
        <v>110.25</v>
      </c>
      <c r="X7" s="36">
        <v>106.57</v>
      </c>
      <c r="Y7" s="36">
        <v>108.02</v>
      </c>
      <c r="Z7" s="36">
        <v>111.32</v>
      </c>
      <c r="AA7" s="36">
        <v>111.19</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468.46</v>
      </c>
      <c r="AT7" s="36">
        <v>464.22</v>
      </c>
      <c r="AU7" s="36">
        <v>476.47</v>
      </c>
      <c r="AV7" s="36">
        <v>580.48</v>
      </c>
      <c r="AW7" s="36">
        <v>251.72</v>
      </c>
      <c r="AX7" s="36">
        <v>485.84</v>
      </c>
      <c r="AY7" s="36">
        <v>487.15</v>
      </c>
      <c r="AZ7" s="36">
        <v>475.07</v>
      </c>
      <c r="BA7" s="36">
        <v>473.46</v>
      </c>
      <c r="BB7" s="36">
        <v>240.81</v>
      </c>
      <c r="BC7" s="36">
        <v>264.16000000000003</v>
      </c>
      <c r="BD7" s="36">
        <v>241.1</v>
      </c>
      <c r="BE7" s="36">
        <v>242.6</v>
      </c>
      <c r="BF7" s="36">
        <v>240.09</v>
      </c>
      <c r="BG7" s="36">
        <v>235.92</v>
      </c>
      <c r="BH7" s="36">
        <v>233.41</v>
      </c>
      <c r="BI7" s="36">
        <v>306.12</v>
      </c>
      <c r="BJ7" s="36">
        <v>304.97000000000003</v>
      </c>
      <c r="BK7" s="36">
        <v>296.5</v>
      </c>
      <c r="BL7" s="36">
        <v>285.77</v>
      </c>
      <c r="BM7" s="36">
        <v>283.10000000000002</v>
      </c>
      <c r="BN7" s="36">
        <v>283.72000000000003</v>
      </c>
      <c r="BO7" s="36">
        <v>105.88</v>
      </c>
      <c r="BP7" s="36">
        <v>102.01</v>
      </c>
      <c r="BQ7" s="36">
        <v>103.05</v>
      </c>
      <c r="BR7" s="36">
        <v>105.88</v>
      </c>
      <c r="BS7" s="36">
        <v>104.64</v>
      </c>
      <c r="BT7" s="36">
        <v>102.8</v>
      </c>
      <c r="BU7" s="36">
        <v>100.35</v>
      </c>
      <c r="BV7" s="36">
        <v>100.42</v>
      </c>
      <c r="BW7" s="36">
        <v>100.77</v>
      </c>
      <c r="BX7" s="36">
        <v>107.74</v>
      </c>
      <c r="BY7" s="36">
        <v>104.6</v>
      </c>
      <c r="BZ7" s="36">
        <v>176.86</v>
      </c>
      <c r="CA7" s="36">
        <v>182.48</v>
      </c>
      <c r="CB7" s="36">
        <v>180.25</v>
      </c>
      <c r="CC7" s="36">
        <v>174.95</v>
      </c>
      <c r="CD7" s="36">
        <v>176.35</v>
      </c>
      <c r="CE7" s="36">
        <v>164.81</v>
      </c>
      <c r="CF7" s="36">
        <v>166.95</v>
      </c>
      <c r="CG7" s="36">
        <v>166.61</v>
      </c>
      <c r="CH7" s="36">
        <v>165.74</v>
      </c>
      <c r="CI7" s="36">
        <v>154.33000000000001</v>
      </c>
      <c r="CJ7" s="36">
        <v>164.21</v>
      </c>
      <c r="CK7" s="36">
        <v>61.76</v>
      </c>
      <c r="CL7" s="36">
        <v>60.7</v>
      </c>
      <c r="CM7" s="36">
        <v>60.41</v>
      </c>
      <c r="CN7" s="36">
        <v>59.83</v>
      </c>
      <c r="CO7" s="36">
        <v>59.57</v>
      </c>
      <c r="CP7" s="36">
        <v>65.510000000000005</v>
      </c>
      <c r="CQ7" s="36">
        <v>64.66</v>
      </c>
      <c r="CR7" s="36">
        <v>64.09</v>
      </c>
      <c r="CS7" s="36">
        <v>63.91</v>
      </c>
      <c r="CT7" s="36">
        <v>63.25</v>
      </c>
      <c r="CU7" s="36">
        <v>59.8</v>
      </c>
      <c r="CV7" s="36">
        <v>90.67</v>
      </c>
      <c r="CW7" s="36">
        <v>90.61</v>
      </c>
      <c r="CX7" s="36">
        <v>90.9</v>
      </c>
      <c r="CY7" s="36">
        <v>90.81</v>
      </c>
      <c r="CZ7" s="36">
        <v>89.74</v>
      </c>
      <c r="DA7" s="36">
        <v>91.27</v>
      </c>
      <c r="DB7" s="36">
        <v>90.63</v>
      </c>
      <c r="DC7" s="36">
        <v>91.19</v>
      </c>
      <c r="DD7" s="36">
        <v>91.45</v>
      </c>
      <c r="DE7" s="36">
        <v>91.07</v>
      </c>
      <c r="DF7" s="36">
        <v>89.78</v>
      </c>
      <c r="DG7" s="36">
        <v>47.61</v>
      </c>
      <c r="DH7" s="36">
        <v>48.57</v>
      </c>
      <c r="DI7" s="36">
        <v>49.44</v>
      </c>
      <c r="DJ7" s="36">
        <v>50.35</v>
      </c>
      <c r="DK7" s="36">
        <v>50.77</v>
      </c>
      <c r="DL7" s="36">
        <v>42.32</v>
      </c>
      <c r="DM7" s="36">
        <v>43.4</v>
      </c>
      <c r="DN7" s="36">
        <v>44.41</v>
      </c>
      <c r="DO7" s="36">
        <v>45.38</v>
      </c>
      <c r="DP7" s="36">
        <v>47.7</v>
      </c>
      <c r="DQ7" s="36">
        <v>46.31</v>
      </c>
      <c r="DR7" s="36">
        <v>16.760000000000002</v>
      </c>
      <c r="DS7" s="36">
        <v>19.850000000000001</v>
      </c>
      <c r="DT7" s="36">
        <v>23.23</v>
      </c>
      <c r="DU7" s="36">
        <v>25.58</v>
      </c>
      <c r="DV7" s="36">
        <v>26.71</v>
      </c>
      <c r="DW7" s="36">
        <v>10.07</v>
      </c>
      <c r="DX7" s="36">
        <v>10.94</v>
      </c>
      <c r="DY7" s="36">
        <v>12.28</v>
      </c>
      <c r="DZ7" s="36">
        <v>13.33</v>
      </c>
      <c r="EA7" s="36">
        <v>14.54</v>
      </c>
      <c r="EB7" s="36">
        <v>12.42</v>
      </c>
      <c r="EC7" s="36">
        <v>0.47</v>
      </c>
      <c r="ED7" s="36">
        <v>0.45</v>
      </c>
      <c r="EE7" s="36">
        <v>0.54</v>
      </c>
      <c r="EF7" s="36">
        <v>0.63</v>
      </c>
      <c r="EG7" s="36">
        <v>0.75</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2016-02-24T23:36:14Z</cp:lastPrinted>
  <dcterms:created xsi:type="dcterms:W3CDTF">2016-02-03T07:22:53Z</dcterms:created>
  <dcterms:modified xsi:type="dcterms:W3CDTF">2016-02-24T23:36:18Z</dcterms:modified>
  <cp:category/>
</cp:coreProperties>
</file>