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45" yWindow="15" windowWidth="10950" windowHeight="80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BW34" i="9"/>
  <c r="BW35" i="9" s="1"/>
  <c r="BW36" i="9" s="1"/>
  <c r="BW37" i="9" s="1"/>
  <c r="BW38" i="9" s="1"/>
  <c r="BW39" i="9" s="1"/>
  <c r="BW40" i="9" s="1"/>
  <c r="BW41" i="9" s="1"/>
  <c r="BW42" i="9" s="1"/>
  <c r="BW43"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<sst xmlns="http://schemas.openxmlformats.org/spreadsheetml/2006/main" count="1060" uniqueCount="559">
  <si>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</si>
  <si>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</si>
  <si>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</si>
  <si>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</si>
  <si>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</si>
  <si>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</si>
  <si>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</si>
  <si>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</si>
  <si>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</si>
  <si>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</si>
  <si>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</si>
  <si>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</si>
  <si>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</si>
  <si>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</si>
  <si>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</si>
  <si>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</si>
  <si>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</si>
  <si>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</si>
  <si>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</si>
  <si>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</si>
  <si>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</si>
  <si>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</si>
  <si>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</si>
  <si>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</si>
  <si>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</si>
  <si>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</si>
  <si>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</si>
  <si>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</si>
  <si>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</si>
  <si>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</si>
  <si>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</si>
  <si>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</si>
  <si>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</si>
  <si>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</si>
  <si>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</si>
  <si>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</si>
  <si>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</si>
  <si>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</si>
  <si>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</si>
  <si>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</si>
  <si>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</si>
  <si>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</si>
  <si>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</si>
  <si>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</si>
  <si>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</si>
  <si>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</si>
  <si>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</si>
  <si>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</si>
  <si>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</si>
  <si>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</si>
  <si>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</si>
  <si>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</si>
  <si>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</si>
  <si>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</si>
  <si>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</si>
  <si>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</si>
  <si>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</si>
  <si>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</si>
  <si>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</si>
  <si>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</si>
  <si>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</si>
  <si>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</si>
  <si>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</si>
  <si>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</si>
  <si>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</si>
  <si>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</si>
  <si>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</si>
  <si>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</si>
  <si>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</si>
  <si>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</si>
  <si>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</si>
  <si>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</si>
  <si>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</si>
  <si>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</si>
  <si>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</si>
  <si>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</si>
  <si>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</si>
  <si>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</si>
  <si>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</si>
  <si>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</si>
  <si>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</si>
  <si>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</si>
  <si>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</si>
  <si>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</si>
  <si>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</si>
  <si>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</si>
  <si>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</si>
  <si>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</si>
  <si>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</si>
  <si>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</si>
  <si>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</si>
  <si>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</si>
  <si>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</si>
  <si>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</si>
  <si>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</si>
  <si>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</si>
  <si>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</si>
  <si>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</si>
  <si>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</si>
  <si>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</si>
  <si>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</si>
  <si>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</si>
  <si>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</si>
  <si>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</si>
  <si>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</si>
  <si>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</si>
  <si>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</si>
  <si>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</si>
  <si>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</si>
  <si>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</si>
  <si>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</si>
  <si>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</si>
  <si>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</si>
  <si>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</si>
  <si>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</si>
  <si>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</si>
  <si>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</si>
  <si>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</si>
  <si>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</si>
  <si>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</si>
  <si>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</si>
  <si>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</si>
  <si>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</si>
  <si>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</si>
  <si>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</si>
  <si>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</si>
  <si>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</si>
  <si>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</si>
  <si>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</si>
  <si>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</si>
  <si>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</si>
  <si>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</si>
  <si>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</si>
  <si>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</si>
  <si>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</si>
  <si>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</si>
  <si>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</si>
  <si>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</si>
  <si>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</si>
  <si>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</si>
  <si>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</si>
  <si>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</si>
  <si>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</si>
  <si>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</si>
  <si>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</si>
  <si>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</si>
  <si>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</si>
  <si>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</si>
  <si>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</si>
  <si>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</si>
  <si>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</si>
  <si>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</si>
  <si>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</si>
  <si>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</si>
  <si>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</si>
  <si>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</si>
  <si>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</si>
  <si>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</si>
  <si>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</si>
  <si>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</si>
  <si>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</si>
  <si>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</si>
  <si>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</si>
  <si>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</si>
  <si>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</si>
  <si>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</si>
  <si>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</si>
  <si>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</si>
  <si>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</si>
  <si>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</si>
  <si>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</si>
  <si>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</si>
  <si>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</si>
  <si>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</si>
  <si>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</si>
  <si>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</si>
  <si>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</si>
  <si>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</si>
  <si>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</si>
  <si>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</si>
  <si>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</si>
  <si>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</si>
  <si>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</si>
  <si>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</si>
  <si>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</si>
  <si>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</si>
  <si>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</si>
  <si>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</si>
  <si>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</si>
  <si>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</si>
  <si>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</si>
  <si>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</si>
  <si>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</si>
  <si>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</si>
  <si>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</si>
  <si>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</si>
  <si>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三重県御浜町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</si>
  <si>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</si>
  <si>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</si>
  <si>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</si>
  <si>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</si>
  <si>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</si>
  <si>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</si>
  <si>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</si>
  <si>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</si>
  <si>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</si>
  <si>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</si>
  <si>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</si>
  <si>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</si>
  <si>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</si>
  <si>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</si>
  <si>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</si>
  <si>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</si>
  <si>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</si>
  <si>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</si>
  <si>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</si>
  <si>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</si>
  <si>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</si>
  <si>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</si>
  <si>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</si>
  <si>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</si>
  <si>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</si>
  <si>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</si>
  <si>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</si>
  <si>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</si>
  <si>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</si>
  <si>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</si>
  <si>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</si>
  <si>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</si>
  <si>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</si>
  <si>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</si>
  <si>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</si>
  <si>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</si>
  <si>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</si>
  <si>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</si>
  <si>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</si>
  <si>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</si>
  <si>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</si>
  <si>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</si>
  <si>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</si>
  <si>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</si>
  <si>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</si>
  <si>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</si>
  <si>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</si>
  <si>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</si>
  <si>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</si>
  <si>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</si>
  <si>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</si>
  <si>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</si>
  <si>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</si>
  <si>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</si>
  <si>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</si>
  <si>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</si>
  <si>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</si>
  <si>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</si>
  <si>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</si>
  <si>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</si>
  <si>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</si>
  <si>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</si>
  <si>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</si>
  <si>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</si>
  <si>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</si>
  <si>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</si>
  <si>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</si>
  <si>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</si>
  <si>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</si>
  <si>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</si>
  <si>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</si>
  <si>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</si>
  <si>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</si>
  <si>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</si>
  <si>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</si>
  <si>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</si>
  <si>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</si>
  <si>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</si>
  <si>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</si>
  <si>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</si>
  <si>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</si>
  <si>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</si>
  <si>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</si>
  <si>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</si>
  <si>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</si>
  <si>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</si>
  <si>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</si>
  <si>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</si>
  <si>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</si>
  <si>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</si>
  <si>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</si>
  <si>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</si>
  <si>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</si>
  <si>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</si>
  <si>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</si>
  <si>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</si>
  <si>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</si>
  <si>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</si>
  <si>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</si>
  <si>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</si>
  <si>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</si>
  <si>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</si>
  <si>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</si>
  <si>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</si>
  <si>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</si>
  <si>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</si>
  <si>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</si>
  <si>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</si>
  <si>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</si>
  <si>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</si>
  <si>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</si>
  <si>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</si>
  <si>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</si>
  <si>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</si>
  <si>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</si>
  <si>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</si>
  <si>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</si>
  <si>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</si>
  <si>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</si>
  <si>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</si>
  <si>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</si>
  <si>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</si>
  <si>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</si>
  <si>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</si>
  <si>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</si>
  <si>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</si>
  <si>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</si>
  <si>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</si>
  <si>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</si>
  <si>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</si>
  <si>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</si>
  <si>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</si>
  <si>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</si>
  <si>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</si>
  <si>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</si>
  <si>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</si>
  <si>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</si>
  <si>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</si>
  <si>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</si>
  <si>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</si>
  <si>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</si>
  <si>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</si>
  <si>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</si>
  <si>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</si>
  <si>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</si>
  <si>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</si>
  <si>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</si>
  <si>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</si>
  <si>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三重県御浜町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</si>
  <si>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</si>
  <si>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</si>
  <si>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</si>
  <si>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</si>
  <si>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</si>
  <si>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</si>
  <si>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</si>
  <si>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</si>
  <si>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</si>
  <si>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</si>
  <si>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</si>
  <si>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</si>
  <si>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</si>
  <si>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</si>
  <si>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</si>
  <si>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</si>
  <si>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</si>
  <si>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</si>
  <si>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</si>
  <si>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</si>
  <si>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</si>
  <si>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</si>
  <si>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</si>
  <si>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</si>
  <si>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</si>
  <si>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</si>
  <si>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</si>
  <si>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</si>
  <si>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</si>
  <si>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</si>
  <si>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</si>
  <si>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</si>
  <si>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</si>
  <si>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</si>
  <si>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</si>
  <si>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</si>
  <si>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</si>
  <si>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</si>
  <si>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</si>
  <si>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</si>
  <si>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</si>
  <si>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</si>
  <si>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</si>
  <si>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</si>
  <si>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</si>
  <si>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</si>
  <si>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</si>
  <si>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</si>
  <si>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</si>
  <si>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</si>
  <si>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</si>
  <si>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</si>
  <si>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</si>
  <si>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</si>
  <si>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</si>
  <si>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</si>
  <si>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</si>
  <si>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</si>
  <si>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</si>
  <si>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</si>
  <si>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</si>
  <si>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</si>
  <si>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</si>
  <si>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</si>
  <si>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</si>
  <si>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</si>
  <si>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</si>
  <si>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</si>
  <si>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</si>
  <si>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</si>
  <si>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</si>
  <si>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</si>
  <si>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</si>
  <si>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</si>
  <si>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</si>
  <si>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</si>
  <si>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</si>
  <si>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</si>
  <si>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</si>
  <si>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</si>
  <si>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</si>
  <si>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</si>
  <si>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</si>
  <si>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</si>
  <si>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</si>
  <si>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</si>
  <si>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</si>
  <si>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</si>
  <si>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</si>
  <si>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</si>
  <si>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</si>
  <si>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</si>
  <si>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</si>
  <si>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</si>
  <si>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</si>
  <si>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</si>
  <si>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</si>
  <si>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</si>
  <si>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</si>
  <si>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</si>
  <si>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</si>
  <si>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</si>
  <si>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</si>
  <si>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</si>
  <si>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</si>
  <si>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</si>
  <si>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</si>
  <si>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</si>
  <si>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</si>
  <si>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</si>
  <si>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</si>
  <si>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</si>
  <si>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</si>
  <si>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</si>
  <si>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</si>
  <si>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</si>
  <si>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</si>
  <si>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</si>
  <si>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</si>
  <si>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</si>
  <si>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</si>
  <si>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</si>
  <si>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</si>
  <si>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</si>
  <si>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</si>
  <si>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</si>
  <si>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</si>
  <si>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</si>
  <si>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</si>
  <si>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</si>
  <si>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</si>
  <si>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</si>
  <si>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</si>
  <si>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</si>
  <si>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</si>
  <si>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</si>
  <si>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</si>
  <si>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</si>
  <si>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</si>
  <si>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</si>
  <si>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</si>
  <si>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</si>
  <si>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</si>
  <si>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</si>
  <si>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</si>
  <si>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</si>
  <si>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</si>
  <si>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</si>
  <si>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</si>
  <si>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</si>
  <si>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</si>
  <si>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</si>
  <si>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</si>
  <si>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</si>
  <si>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</si>
  <si>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</si>
  <si>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</si>
  <si>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</si>
  <si>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</si>
  <si>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</si>
  <si>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</si>
  <si>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</si>
  <si>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</si>
  <si>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</si>
  <si>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</si>
  <si>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</si>
  <si>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</si>
  <si>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</si>
  <si>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</si>
  <si>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</si>
  <si>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</si>
  <si>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</si>
  <si>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0.09</t>
  </si>
  <si>
    <t>▲ 2.05</t>
  </si>
  <si>
    <t>▲ 10.44</t>
  </si>
  <si>
    <t>一般会計</t>
  </si>
  <si>
    <t>水道事業会計</t>
  </si>
  <si>
    <t>下水道特別会計</t>
  </si>
  <si>
    <t>後期高齢者医療特別会計</t>
  </si>
  <si>
    <t>国民健康保険特別会計</t>
  </si>
  <si>
    <t>▲ 0.13</t>
  </si>
  <si>
    <t>その他会計（赤字）</t>
  </si>
  <si>
    <t>その他会計（黒字）</t>
  </si>
  <si>
    <t>　〃　（指定訪問介護特別会計）</t>
    <rPh sb="4" eb="6">
      <t>シテイ</t>
    </rPh>
    <rPh sb="6" eb="8">
      <t>ホウモン</t>
    </rPh>
    <rPh sb="8" eb="10">
      <t>カイゴ</t>
    </rPh>
    <rPh sb="10" eb="12">
      <t>トクベツ</t>
    </rPh>
    <rPh sb="12" eb="14">
      <t>カイケイ</t>
    </rPh>
    <phoneticPr fontId="2"/>
  </si>
  <si>
    <t>紀南病院組合</t>
    <rPh sb="0" eb="1">
      <t>キ</t>
    </rPh>
    <rPh sb="1" eb="2">
      <t>ナン</t>
    </rPh>
    <rPh sb="2" eb="4">
      <t>ビョウイン</t>
    </rPh>
    <rPh sb="4" eb="6">
      <t>クミアイ</t>
    </rPh>
    <phoneticPr fontId="2"/>
  </si>
  <si>
    <t>南牟婁清掃施設組合</t>
    <rPh sb="0" eb="3">
      <t>ミナミムロ</t>
    </rPh>
    <rPh sb="3" eb="5">
      <t>セイソウ</t>
    </rPh>
    <rPh sb="5" eb="7">
      <t>シセツ</t>
    </rPh>
    <rPh sb="7" eb="9">
      <t>クミアイ</t>
    </rPh>
    <phoneticPr fontId="2"/>
  </si>
  <si>
    <t>紀南特別養護老人ホーム組合（一般会計）</t>
    <rPh sb="0" eb="1">
      <t>キ</t>
    </rPh>
    <rPh sb="1" eb="2">
      <t>ナン</t>
    </rPh>
    <rPh sb="2" eb="4">
      <t>トクベツ</t>
    </rPh>
    <rPh sb="4" eb="6">
      <t>ヨウゴ</t>
    </rPh>
    <rPh sb="6" eb="8">
      <t>ロウジン</t>
    </rPh>
    <rPh sb="11" eb="13">
      <t>クミアイ</t>
    </rPh>
    <rPh sb="14" eb="16">
      <t>イッパン</t>
    </rPh>
    <rPh sb="16" eb="18">
      <t>カイケイ</t>
    </rPh>
    <phoneticPr fontId="2"/>
  </si>
  <si>
    <t>〃　（地域密着型特別会計）</t>
    <rPh sb="3" eb="5">
      <t>チイキ</t>
    </rPh>
    <rPh sb="5" eb="7">
      <t>ミッチャク</t>
    </rPh>
    <rPh sb="7" eb="8">
      <t>ガタ</t>
    </rPh>
    <rPh sb="8" eb="10">
      <t>トクベツ</t>
    </rPh>
    <rPh sb="10" eb="12">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</si>
  <si>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</si>
  <si>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　（退職手当特別会計）</t>
    <rPh sb="4" eb="6">
      <t>タイショク</t>
    </rPh>
    <rPh sb="6" eb="8">
      <t>テアテ</t>
    </rPh>
    <rPh sb="8" eb="10">
      <t>トクベツ</t>
    </rPh>
    <rPh sb="10" eb="12">
      <t>カイケイ</t>
    </rPh>
    <phoneticPr fontId="2"/>
  </si>
  <si>
    <t>　〃　（共有デジタル地図特別会計）</t>
    <rPh sb="4" eb="6">
      <t>キョウユウ</t>
    </rPh>
    <rPh sb="10" eb="12">
      <t>チズ</t>
    </rPh>
    <rPh sb="12" eb="14">
      <t>トクベツ</t>
    </rPh>
    <rPh sb="14" eb="16">
      <t>カイケイ</t>
    </rPh>
    <phoneticPr fontId="2"/>
  </si>
  <si>
    <t>　〃　（物品特別会計）</t>
    <phoneticPr fontId="2"/>
  </si>
  <si>
    <t>　〃　（共同研修特別会計）</t>
    <rPh sb="4" eb="6">
      <t>キョウドウ</t>
    </rPh>
    <rPh sb="6" eb="8">
      <t>ケンシュウ</t>
    </rPh>
    <rPh sb="8" eb="10">
      <t>トクベツ</t>
    </rPh>
    <rPh sb="10" eb="12">
      <t>カイケイ</t>
    </rPh>
    <phoneticPr fontId="2"/>
  </si>
  <si>
    <t>　〃　（公平委員会特別会計）</t>
    <rPh sb="4" eb="6">
      <t>コウヘイ</t>
    </rPh>
    <rPh sb="6" eb="9">
      <t>イインカイ</t>
    </rPh>
    <rPh sb="9" eb="11">
      <t>トクベツ</t>
    </rPh>
    <rPh sb="11" eb="13">
      <t>カイケイ</t>
    </rPh>
    <phoneticPr fontId="2"/>
  </si>
  <si>
    <t>　〃　（消防救急無線特別会計）</t>
    <rPh sb="4" eb="6">
      <t>ショウボウ</t>
    </rPh>
    <rPh sb="6" eb="8">
      <t>キュウキュウ</t>
    </rPh>
    <rPh sb="8" eb="10">
      <t>ムセン</t>
    </rPh>
    <rPh sb="10" eb="12">
      <t>トクベツ</t>
    </rPh>
    <rPh sb="12" eb="14">
      <t>カイケイ</t>
    </rPh>
    <phoneticPr fontId="2"/>
  </si>
  <si>
    <t>紀南介護保険広域連合（一般会計）</t>
    <rPh sb="0" eb="1">
      <t>キ</t>
    </rPh>
    <rPh sb="1" eb="2">
      <t>ナン</t>
    </rPh>
    <rPh sb="2" eb="4">
      <t>カイゴ</t>
    </rPh>
    <rPh sb="4" eb="6">
      <t>ホケン</t>
    </rPh>
    <rPh sb="6" eb="8">
      <t>コウイキ</t>
    </rPh>
    <rPh sb="8" eb="10">
      <t>レンゴウ</t>
    </rPh>
    <rPh sb="11" eb="13">
      <t>イッパン</t>
    </rPh>
    <rPh sb="13" eb="15">
      <t>カイケイ</t>
    </rPh>
    <phoneticPr fontId="2"/>
  </si>
  <si>
    <t>　〃　（介護保険事業特別会計）</t>
    <rPh sb="4" eb="6">
      <t>カイゴ</t>
    </rPh>
    <rPh sb="6" eb="8">
      <t>ホケン</t>
    </rPh>
    <rPh sb="8" eb="10">
      <t>ジギョウ</t>
    </rPh>
    <rPh sb="10" eb="12">
      <t>トクベツ</t>
    </rPh>
    <rPh sb="12" eb="14">
      <t>カイケイ</t>
    </rPh>
    <phoneticPr fontId="2"/>
  </si>
  <si>
    <t>東紀州農業共済事務組合</t>
    <rPh sb="0" eb="1">
      <t>ヒガシ</t>
    </rPh>
    <rPh sb="1" eb="3">
      <t>キシュウ</t>
    </rPh>
    <rPh sb="3" eb="5">
      <t>ノウギョウ</t>
    </rPh>
    <rPh sb="5" eb="7">
      <t>キョウサイ</t>
    </rPh>
    <rPh sb="7" eb="9">
      <t>ジム</t>
    </rPh>
    <rPh sb="9" eb="11">
      <t>クミアイ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</si>
  <si>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</si>
  <si>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</si>
  <si>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</si>
  <si>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紀南環境衛生施設組合</t>
    <rPh sb="0" eb="1">
      <t>キ</t>
    </rPh>
    <rPh sb="1" eb="2">
      <t>ナン</t>
    </rPh>
    <rPh sb="2" eb="4">
      <t>カンキョウ</t>
    </rPh>
    <rPh sb="4" eb="6">
      <t>エイセイ</t>
    </rPh>
    <rPh sb="6" eb="8">
      <t>シセツ</t>
    </rPh>
    <rPh sb="8" eb="10">
      <t>クミアイ</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</si>
  <si>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</si>
  <si>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</si>
  <si>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</si>
  <si>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</si>
  <si>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</si>
  <si>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</si>
  <si>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紀南社会福祉施設組合（一般会計）</t>
    <rPh sb="0" eb="1">
      <t>キ</t>
    </rPh>
    <rPh sb="1" eb="2">
      <t>ナン</t>
    </rPh>
    <rPh sb="2" eb="4">
      <t>シャカイ</t>
    </rPh>
    <rPh sb="4" eb="6">
      <t>フクシ</t>
    </rPh>
    <rPh sb="6" eb="8">
      <t>シセツ</t>
    </rPh>
    <rPh sb="8" eb="10">
      <t>クミアイ</t>
    </rPh>
    <rPh sb="11" eb="13">
      <t>イッパン</t>
    </rPh>
    <rPh sb="13" eb="15">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</si>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</sst>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55129</c:v>
                </c:pt>
                <c:pt idx="1">
                  <c:v>59208</c:v>
                </c:pt>
                <c:pt idx="2">
                  <c:v>68628</c:v>
                </c:pt>
                <c:pt idx="3">
                  <c:v>79824</c:v>
                </c:pt>
                <c:pt idx="4">
                  <c:v>100155</c:v>
                </c:pt>
              </c:numCache>
            </c:numRef>
          </c:val>
          <c:smooth val="0"/>
        </c:ser>
        <c:dLbls>
          <c:showLegendKey val="0"/>
          <c:showVal val="0"/>
          <c:showCatName val="0"/>
          <c:showSerName val="0"/>
          <c:showPercent val="0"/>
          <c:showBubbleSize val="0"/>
        </c:dLbls>
        <c:marker val="1"/>
        <c:smooth val="0"/>
        <c:axId val="205126272"/>
        <c:axId val="205820672"/>
      </c:lineChart>
      <c:catAx>
        <c:axId val="205126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820672"/>
        <c:crosses val="autoZero"/>
        <c:auto val="1"/>
        <c:lblAlgn val="ctr"/>
        <c:lblOffset val="100"/>
        <c:tickLblSkip val="1"/>
        <c:tickMarkSkip val="1"/>
        <c:noMultiLvlLbl val="0"/>
      </c:catAx>
      <c:valAx>
        <c:axId val="2058206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2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7.18</c:v>
                </c:pt>
                <c:pt idx="1">
                  <c:v>6.55</c:v>
                </c:pt>
                <c:pt idx="2">
                  <c:v>13.51</c:v>
                </c:pt>
                <c:pt idx="3">
                  <c:v>19.05</c:v>
                </c:pt>
                <c:pt idx="4">
                  <c:v>8.75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19.8</c:v>
                </c:pt>
                <c:pt idx="1">
                  <c:v>22.14</c:v>
                </c:pt>
                <c:pt idx="2">
                  <c:v>22.24</c:v>
                </c:pt>
                <c:pt idx="3">
                  <c:v>22.88</c:v>
                </c:pt>
                <c:pt idx="4">
                  <c:v>33.01</c:v>
                </c:pt>
              </c:numCache>
            </c:numRef>
          </c:val>
        </c:ser>
        <c:dLbls>
          <c:showLegendKey val="0"/>
          <c:showVal val="0"/>
          <c:showCatName val="0"/>
          <c:showSerName val="0"/>
          <c:showPercent val="0"/>
          <c:showBubbleSize val="0"/>
        </c:dLbls>
        <c:gapWidth val="250"/>
        <c:overlap val="100"/>
        <c:axId val="206012800"/>
        <c:axId val="206014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1.81</c:v>
                </c:pt>
                <c:pt idx="1">
                  <c:v>-0.09</c:v>
                </c:pt>
                <c:pt idx="2">
                  <c:v>2.06</c:v>
                </c:pt>
                <c:pt idx="3">
                  <c:v>-2.0499999999999998</c:v>
                </c:pt>
                <c:pt idx="4">
                  <c:v>-10.44</c:v>
                </c:pt>
              </c:numCache>
            </c:numRef>
          </c:val>
          <c:smooth val="0"/>
        </c:ser>
        <c:dLbls>
          <c:showLegendKey val="0"/>
          <c:showVal val="0"/>
          <c:showCatName val="0"/>
          <c:showSerName val="0"/>
          <c:showPercent val="0"/>
          <c:showBubbleSize val="0"/>
        </c:dLbls>
        <c:marker val="1"/>
        <c:smooth val="0"/>
        <c:axId val="206012800"/>
        <c:axId val="206014720"/>
      </c:lineChart>
      <c:catAx>
        <c:axId val="20601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014720"/>
        <c:crosses val="autoZero"/>
        <c:auto val="1"/>
        <c:lblAlgn val="ctr"/>
        <c:lblOffset val="100"/>
        <c:tickLblSkip val="1"/>
        <c:tickMarkSkip val="1"/>
        <c:noMultiLvlLbl val="0"/>
      </c:catAx>
      <c:valAx>
        <c:axId val="20601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01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7.0000000000000007E-2</c:v>
                </c:pt>
                <c:pt idx="4">
                  <c:v>0.13</c:v>
                </c:pt>
                <c:pt idx="5">
                  <c:v>#N/A</c:v>
                </c:pt>
                <c:pt idx="6">
                  <c:v>#N/A</c:v>
                </c:pt>
                <c:pt idx="7">
                  <c:v>0.95</c:v>
                </c:pt>
                <c:pt idx="8">
                  <c:v>#N/A</c:v>
                </c:pt>
                <c:pt idx="9">
                  <c:v>0.11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0.45</c:v>
                </c:pt>
                <c:pt idx="2">
                  <c:v>#N/A</c:v>
                </c:pt>
                <c:pt idx="3">
                  <c:v>0.54</c:v>
                </c:pt>
                <c:pt idx="4">
                  <c:v>#N/A</c:v>
                </c:pt>
                <c:pt idx="5">
                  <c:v>0.38</c:v>
                </c:pt>
                <c:pt idx="6">
                  <c:v>#N/A</c:v>
                </c:pt>
                <c:pt idx="7">
                  <c:v>0.42</c:v>
                </c:pt>
                <c:pt idx="8">
                  <c:v>#N/A</c:v>
                </c:pt>
                <c:pt idx="9">
                  <c:v>0.38</c:v>
                </c:pt>
              </c:numCache>
            </c:numRef>
          </c:val>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0.46</c:v>
                </c:pt>
                <c:pt idx="2">
                  <c:v>#N/A</c:v>
                </c:pt>
                <c:pt idx="3">
                  <c:v>0.77</c:v>
                </c:pt>
                <c:pt idx="4">
                  <c:v>#N/A</c:v>
                </c:pt>
                <c:pt idx="5">
                  <c:v>1</c:v>
                </c:pt>
                <c:pt idx="6">
                  <c:v>#N/A</c:v>
                </c:pt>
                <c:pt idx="7">
                  <c:v>1.0900000000000001</c:v>
                </c:pt>
                <c:pt idx="8">
                  <c:v>#N/A</c:v>
                </c:pt>
                <c:pt idx="9">
                  <c:v>1.27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6.47</c:v>
                </c:pt>
                <c:pt idx="2">
                  <c:v>#N/A</c:v>
                </c:pt>
                <c:pt idx="3">
                  <c:v>5.08</c:v>
                </c:pt>
                <c:pt idx="4">
                  <c:v>#N/A</c:v>
                </c:pt>
                <c:pt idx="5">
                  <c:v>5.27</c:v>
                </c:pt>
                <c:pt idx="6">
                  <c:v>#N/A</c:v>
                </c:pt>
                <c:pt idx="7">
                  <c:v>5.25</c:v>
                </c:pt>
                <c:pt idx="8">
                  <c:v>#N/A</c:v>
                </c:pt>
                <c:pt idx="9">
                  <c:v>5.04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7.18</c:v>
                </c:pt>
                <c:pt idx="2">
                  <c:v>#N/A</c:v>
                </c:pt>
                <c:pt idx="3">
                  <c:v>6.55</c:v>
                </c:pt>
                <c:pt idx="4">
                  <c:v>#N/A</c:v>
                </c:pt>
                <c:pt idx="5">
                  <c:v>13.51</c:v>
                </c:pt>
                <c:pt idx="6">
                  <c:v>#N/A</c:v>
                </c:pt>
                <c:pt idx="7">
                  <c:v>19.05</c:v>
                </c:pt>
                <c:pt idx="8">
                  <c:v>#N/A</c:v>
                </c:pt>
                <c:pt idx="9">
                  <c:v>8.75</c:v>
                </c:pt>
              </c:numCache>
            </c:numRef>
          </c:val>
        </c:ser>
        <c:dLbls>
          <c:showLegendKey val="0"/>
          <c:showVal val="0"/>
          <c:showCatName val="0"/>
          <c:showSerName val="0"/>
          <c:showPercent val="0"/>
          <c:showBubbleSize val="0"/>
        </c:dLbls>
        <c:gapWidth val="150"/>
        <c:overlap val="100"/>
        <c:axId val="170252544"/>
        <c:axId val="206245888"/>
      </c:barChart>
      <c:catAx>
        <c:axId val="1702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245888"/>
        <c:crosses val="autoZero"/>
        <c:auto val="1"/>
        <c:lblAlgn val="ctr"/>
        <c:lblOffset val="100"/>
        <c:tickLblSkip val="1"/>
        <c:tickMarkSkip val="1"/>
        <c:noMultiLvlLbl val="0"/>
      </c:catAx>
      <c:valAx>
        <c:axId val="20624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252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500</c:v>
                </c:pt>
                <c:pt idx="5">
                  <c:v>489</c:v>
                </c:pt>
                <c:pt idx="8">
                  <c:v>437</c:v>
                </c:pt>
                <c:pt idx="11">
                  <c:v>424</c:v>
                </c:pt>
                <c:pt idx="14">
                  <c:v>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c:v>
                </c:pt>
                <c:pt idx="3">
                  <c:v>12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127</c:v>
                </c:pt>
                <c:pt idx="3">
                  <c:v>145</c:v>
                </c:pt>
                <c:pt idx="6">
                  <c:v>118</c:v>
                </c:pt>
                <c:pt idx="9">
                  <c:v>117</c:v>
                </c:pt>
                <c:pt idx="12">
                  <c:v>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134</c:v>
                </c:pt>
                <c:pt idx="3">
                  <c:v>152</c:v>
                </c:pt>
                <c:pt idx="6">
                  <c:v>138</c:v>
                </c:pt>
                <c:pt idx="9">
                  <c:v>120</c:v>
                </c:pt>
                <c:pt idx="12">
                  <c:v>111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577</c:v>
                </c:pt>
                <c:pt idx="3">
                  <c:v>570</c:v>
                </c:pt>
                <c:pt idx="6">
                  <c:v>532</c:v>
                </c:pt>
                <c:pt idx="9">
                  <c:v>519</c:v>
                </c:pt>
                <c:pt idx="12">
                  <c:v>488</c:v>
                </c:pt>
              </c:numCache>
            </c:numRef>
          </c:val>
        </c:ser>
        <c:dLbls>
          <c:showLegendKey val="0"/>
          <c:showVal val="0"/>
          <c:showCatName val="0"/>
          <c:showSerName val="0"/>
          <c:showPercent val="0"/>
          <c:showBubbleSize val="0"/>
        </c:dLbls>
        <c:gapWidth val="100"/>
        <c:overlap val="100"/>
        <c:axId val="205156736"/>
        <c:axId val="20515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350</c:v>
                </c:pt>
                <c:pt idx="2">
                  <c:v>#N/A</c:v>
                </c:pt>
                <c:pt idx="3">
                  <c:v>#N/A</c:v>
                </c:pt>
                <c:pt idx="4">
                  <c:v>390</c:v>
                </c:pt>
                <c:pt idx="5">
                  <c:v>#N/A</c:v>
                </c:pt>
                <c:pt idx="6">
                  <c:v>#N/A</c:v>
                </c:pt>
                <c:pt idx="7">
                  <c:v>351</c:v>
                </c:pt>
                <c:pt idx="8">
                  <c:v>#N/A</c:v>
                </c:pt>
                <c:pt idx="9">
                  <c:v>#N/A</c:v>
                </c:pt>
                <c:pt idx="10">
                  <c:v>332</c:v>
                </c:pt>
                <c:pt idx="11">
                  <c:v>#N/A</c:v>
                </c:pt>
                <c:pt idx="12">
                  <c:v>#N/A</c:v>
                </c:pt>
                <c:pt idx="13">
                  <c:v>353</c:v>
                </c:pt>
                <c:pt idx="14">
                  <c:v>#N/A</c:v>
                </c:pt>
              </c:numCache>
            </c:numRef>
          </c:val>
          <c:smooth val="0"/>
        </c:ser>
        <c:dLbls>
          <c:showLegendKey val="0"/>
          <c:showVal val="0"/>
          <c:showCatName val="0"/>
          <c:showSerName val="0"/>
          <c:showPercent val="0"/>
          <c:showBubbleSize val="0"/>
        </c:dLbls>
        <c:marker val="1"/>
        <c:smooth val="0"/>
        <c:axId val="205156736"/>
        <c:axId val="205158656"/>
      </c:lineChart>
      <c:catAx>
        <c:axId val="20515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158656"/>
        <c:crosses val="autoZero"/>
        <c:auto val="1"/>
        <c:lblAlgn val="ctr"/>
        <c:lblOffset val="100"/>
        <c:tickLblSkip val="1"/>
        <c:tickMarkSkip val="1"/>
        <c:noMultiLvlLbl val="0"/>
      </c:catAx>
      <c:valAx>
        <c:axId val="20515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5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4197</c:v>
                </c:pt>
                <c:pt idx="5">
                  <c:v>4106</c:v>
                </c:pt>
                <c:pt idx="8">
                  <c:v>4076</c:v>
                </c:pt>
                <c:pt idx="11">
                  <c:v>4250</c:v>
                </c:pt>
                <c:pt idx="14">
                  <c:v>4360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1459</c:v>
                </c:pt>
                <c:pt idx="5">
                  <c:v>1560</c:v>
                </c:pt>
                <c:pt idx="8">
                  <c:v>1589</c:v>
                </c:pt>
                <c:pt idx="11">
                  <c:v>1546</c:v>
                </c:pt>
                <c:pt idx="14">
                  <c:v>2015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1149</c:v>
                </c:pt>
                <c:pt idx="3">
                  <c:v>1245</c:v>
                </c:pt>
                <c:pt idx="6">
                  <c:v>1136</c:v>
                </c:pt>
                <c:pt idx="9">
                  <c:v>1115</c:v>
                </c:pt>
                <c:pt idx="12">
                  <c:v>1127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1011</c:v>
                </c:pt>
                <c:pt idx="3">
                  <c:v>966</c:v>
                </c:pt>
                <c:pt idx="6">
                  <c:v>785</c:v>
                </c:pt>
                <c:pt idx="9">
                  <c:v>796</c:v>
                </c:pt>
                <c:pt idx="12">
                  <c:v>709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1756</c:v>
                </c:pt>
                <c:pt idx="3">
                  <c:v>1515</c:v>
                </c:pt>
                <c:pt idx="6">
                  <c:v>1391</c:v>
                </c:pt>
                <c:pt idx="9">
                  <c:v>1276</c:v>
                </c:pt>
                <c:pt idx="12">
                  <c:v>1180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72</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4322</c:v>
                </c:pt>
                <c:pt idx="3">
                  <c:v>4102</c:v>
                </c:pt>
                <c:pt idx="6">
                  <c:v>4112</c:v>
                </c:pt>
                <c:pt idx="9">
                  <c:v>4187</c:v>
                </c:pt>
                <c:pt idx="12">
                  <c:v>4109</c:v>
                </c:pt>
              </c:numCache>
            </c:numRef>
          </c:val>
        </c:ser>
        <c:dLbls>
          <c:showLegendKey val="0"/>
          <c:showVal val="0"/>
          <c:showCatName val="0"/>
          <c:showSerName val="0"/>
          <c:showPercent val="0"/>
          <c:showBubbleSize val="0"/>
        </c:dLbls>
        <c:gapWidth val="100"/>
        <c:overlap val="100"/>
        <c:axId val="206336000"/>
        <c:axId val="20633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2654</c:v>
                </c:pt>
                <c:pt idx="2">
                  <c:v>#N/A</c:v>
                </c:pt>
                <c:pt idx="3">
                  <c:v>#N/A</c:v>
                </c:pt>
                <c:pt idx="4">
                  <c:v>2163</c:v>
                </c:pt>
                <c:pt idx="5">
                  <c:v>#N/A</c:v>
                </c:pt>
                <c:pt idx="6">
                  <c:v>#N/A</c:v>
                </c:pt>
                <c:pt idx="7">
                  <c:v>1759</c:v>
                </c:pt>
                <c:pt idx="8">
                  <c:v>#N/A</c:v>
                </c:pt>
                <c:pt idx="9">
                  <c:v>#N/A</c:v>
                </c:pt>
                <c:pt idx="10">
                  <c:v>1578</c:v>
                </c:pt>
                <c:pt idx="11">
                  <c:v>#N/A</c:v>
                </c:pt>
                <c:pt idx="12">
                  <c:v>#N/A</c:v>
                </c:pt>
                <c:pt idx="13">
                  <c:v>751</c:v>
                </c:pt>
                <c:pt idx="14">
                  <c:v>#N/A</c:v>
                </c:pt>
              </c:numCache>
            </c:numRef>
          </c:val>
          <c:smooth val="0"/>
        </c:ser>
        <c:dLbls>
          <c:showLegendKey val="0"/>
          <c:showVal val="0"/>
          <c:showCatName val="0"/>
          <c:showSerName val="0"/>
          <c:showPercent val="0"/>
          <c:showBubbleSize val="0"/>
        </c:dLbls>
        <c:marker val="1"/>
        <c:smooth val="0"/>
        <c:axId val="206336000"/>
        <c:axId val="206337920"/>
      </c:lineChart>
      <c:catAx>
        <c:axId val="20633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337920"/>
        <c:crosses val="autoZero"/>
        <c:auto val="1"/>
        <c:lblAlgn val="ctr"/>
        <c:lblOffset val="100"/>
        <c:tickLblSkip val="1"/>
        <c:tickMarkSkip val="1"/>
        <c:noMultiLvlLbl val="0"/>
      </c:catAx>
      <c:valAx>
        <c:axId val="20633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3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9,292
9,252
88.28
5,555,092
5,254,100
276,213
3,155,345
4,109,211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第一次産業を基幹産業としているが、財政基盤が弱く、類似団体平均とほぼ同水準にある。行政の効率化を図ることにより、財政の健全化に努める。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7" name="直線コネクタ 66"/>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68439</xdr:rowOff>
    </xdr:to>
    <xdr:cxnSp macro="">
      <xdr:nvCxnSpPr>
        <xdr:cNvPr id="70" name="直線コネクタ 69"/>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68439</xdr:rowOff>
    </xdr:to>
    <xdr:cxnSp macro="">
      <xdr:nvCxnSpPr>
        <xdr:cNvPr id="73" name="直線コネクタ 72"/>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55033</xdr:rowOff>
    </xdr:to>
    <xdr:cxnSp macro="">
      <xdr:nvCxnSpPr>
        <xdr:cNvPr id="76" name="直線コネクタ 75"/>
        <xdr:cNvCxnSpPr/>
      </xdr:nvCxnSpPr>
      <xdr:spPr>
        <a:xfrm>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6" name="円/楕円 85"/>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34166</xdr:rowOff>
    </xdr:from>
    <xdr:ext cx="762000" cy="259045"/>
    <xdr:sp macro="" textlink="">
      <xdr:nvSpPr>
        <xdr:cNvPr id="87" name="財政力該当値テキスト"/>
        <xdr:cNvSpPr txBox="1"/>
      </xdr:nvSpPr>
      <xdr:spPr>
        <a:xfrm>
          <a:off x="50419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8" name="円/楕円 87"/>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129416</xdr:rowOff>
    </xdr:from>
    <xdr:ext cx="736600" cy="259045"/>
    <xdr:sp macro="" textlink="">
      <xdr:nvSpPr>
        <xdr:cNvPr id="89" name="テキスト ボックス 88"/>
        <xdr:cNvSpPr txBox="1"/>
      </xdr:nvSpPr>
      <xdr:spPr>
        <a:xfrm>
          <a:off x="3733800" y="715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0" name="円/楕円 89"/>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129416</xdr:rowOff>
    </xdr:from>
    <xdr:ext cx="762000" cy="259045"/>
    <xdr:sp macro="" textlink="">
      <xdr:nvSpPr>
        <xdr:cNvPr id="91" name="テキスト ボックス 90"/>
        <xdr:cNvSpPr txBox="1"/>
      </xdr:nvSpPr>
      <xdr:spPr>
        <a:xfrm>
          <a:off x="2844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93" name="テキスト ボックス 92"/>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4" name="円/楕円 93"/>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102605</xdr:rowOff>
    </xdr:from>
    <xdr:ext cx="762000" cy="259045"/>
    <xdr:sp macro="" textlink="">
      <xdr:nvSpPr>
        <xdr:cNvPr id="95" name="テキスト ボックス 94"/>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公営企業や同級他団体への負担金の割合が高いことから</a:t>
          </a:r>
          <a:r>
            <a:rPr lang="ja-JP" altLang="en-US" sz="1600" b="0" i="0">
              <a:solidFill>
                <a:schemeClr val="dk1"/>
              </a:solidFill>
              <a:effectLst/>
              <a:latin typeface="+mn-lt"/>
              <a:ea typeface="+mn-ea"/>
              <a:cs typeface="+mn-cs"/>
            </a:rPr>
            <a:t>８９</a:t>
          </a:r>
          <a:r>
            <a:rPr lang="ja-JP" altLang="ja-JP" sz="1600" b="0" i="0">
              <a:solidFill>
                <a:schemeClr val="dk1"/>
              </a:solidFill>
              <a:effectLst/>
              <a:latin typeface="+mn-lt"/>
              <a:ea typeface="+mn-ea"/>
              <a:cs typeface="+mn-cs"/>
            </a:rPr>
            <a:t>．</a:t>
          </a:r>
          <a:r>
            <a:rPr lang="ja-JP" altLang="en-US" sz="1600" b="0" i="0">
              <a:solidFill>
                <a:schemeClr val="dk1"/>
              </a:solidFill>
              <a:effectLst/>
              <a:latin typeface="+mn-lt"/>
              <a:ea typeface="+mn-ea"/>
              <a:cs typeface="+mn-cs"/>
            </a:rPr>
            <a:t>５</a:t>
          </a:r>
          <a:r>
            <a:rPr lang="ja-JP" altLang="ja-JP" sz="1600" b="0" i="0">
              <a:solidFill>
                <a:schemeClr val="dk1"/>
              </a:solidFill>
              <a:effectLst/>
              <a:latin typeface="+mn-lt"/>
              <a:ea typeface="+mn-ea"/>
              <a:cs typeface="+mn-cs"/>
            </a:rPr>
            <a:t>％と類似団体平均を上回っている。今後、公営企業や同級他団体への負担金の適正化に努めるとともに、行政改革基本方針（平成２２年１１月１８日付）に沿った事務改善の取組を実施し経常収支比率の改善に努める。</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139912</xdr:rowOff>
    </xdr:from>
    <xdr:to>
      <xdr:col>7</xdr:col>
      <xdr:colOff>152400</xdr:colOff>
      <xdr:row>65</xdr:row>
      <xdr:rowOff>32808</xdr:rowOff>
    </xdr:to>
    <xdr:cxnSp macro="">
      <xdr:nvCxnSpPr>
        <xdr:cNvPr id="130" name="直線コネクタ 129"/>
        <xdr:cNvCxnSpPr/>
      </xdr:nvCxnSpPr>
      <xdr:spPr>
        <a:xfrm>
          <a:off x="4114800" y="1111271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139912</xdr:rowOff>
    </xdr:to>
    <xdr:cxnSp macro="">
      <xdr:nvCxnSpPr>
        <xdr:cNvPr id="133" name="直線コネクタ 132"/>
        <xdr:cNvCxnSpPr/>
      </xdr:nvCxnSpPr>
      <xdr:spPr>
        <a:xfrm>
          <a:off x="3225800" y="1095586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134408</xdr:rowOff>
    </xdr:from>
    <xdr:to>
      <xdr:col>4</xdr:col>
      <xdr:colOff>482600</xdr:colOff>
      <xdr:row>63</xdr:row>
      <xdr:rowOff>154517</xdr:rowOff>
    </xdr:to>
    <xdr:cxnSp macro="">
      <xdr:nvCxnSpPr>
        <xdr:cNvPr id="136" name="直線コネクタ 135"/>
        <xdr:cNvCxnSpPr/>
      </xdr:nvCxnSpPr>
      <xdr:spPr>
        <a:xfrm>
          <a:off x="2336800" y="1093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134408</xdr:rowOff>
    </xdr:from>
    <xdr:to>
      <xdr:col>3</xdr:col>
      <xdr:colOff>279400</xdr:colOff>
      <xdr:row>64</xdr:row>
      <xdr:rowOff>35348</xdr:rowOff>
    </xdr:to>
    <xdr:cxnSp macro="">
      <xdr:nvCxnSpPr>
        <xdr:cNvPr id="139" name="直線コネクタ 138"/>
        <xdr:cNvCxnSpPr/>
      </xdr:nvCxnSpPr>
      <xdr:spPr>
        <a:xfrm flipV="1">
          <a:off x="1447800" y="109357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49" name="円/楕円 148"/>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125535</xdr:rowOff>
    </xdr:from>
    <xdr:ext cx="762000" cy="259045"/>
    <xdr:sp macro="" textlink="">
      <xdr:nvSpPr>
        <xdr:cNvPr id="150"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89112</xdr:rowOff>
    </xdr:from>
    <xdr:to>
      <xdr:col>6</xdr:col>
      <xdr:colOff>50800</xdr:colOff>
      <xdr:row>65</xdr:row>
      <xdr:rowOff>19262</xdr:rowOff>
    </xdr:to>
    <xdr:sp macro="" textlink="">
      <xdr:nvSpPr>
        <xdr:cNvPr id="151" name="円/楕円 150"/>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4039</xdr:rowOff>
    </xdr:from>
    <xdr:ext cx="736600" cy="259045"/>
    <xdr:sp macro="" textlink="">
      <xdr:nvSpPr>
        <xdr:cNvPr id="152" name="テキスト ボックス 151"/>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103717</xdr:rowOff>
    </xdr:from>
    <xdr:to>
      <xdr:col>4</xdr:col>
      <xdr:colOff>533400</xdr:colOff>
      <xdr:row>64</xdr:row>
      <xdr:rowOff>33867</xdr:rowOff>
    </xdr:to>
    <xdr:sp macro="" textlink="">
      <xdr:nvSpPr>
        <xdr:cNvPr id="153" name="円/楕円 152"/>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18644</xdr:rowOff>
    </xdr:from>
    <xdr:ext cx="762000" cy="259045"/>
    <xdr:sp macro="" textlink="">
      <xdr:nvSpPr>
        <xdr:cNvPr id="154" name="テキスト ボックス 153"/>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83608</xdr:rowOff>
    </xdr:from>
    <xdr:to>
      <xdr:col>3</xdr:col>
      <xdr:colOff>330200</xdr:colOff>
      <xdr:row>64</xdr:row>
      <xdr:rowOff>13758</xdr:rowOff>
    </xdr:to>
    <xdr:sp macro="" textlink="">
      <xdr:nvSpPr>
        <xdr:cNvPr id="155" name="円/楕円 154"/>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169985</xdr:rowOff>
    </xdr:from>
    <xdr:ext cx="762000" cy="259045"/>
    <xdr:sp macro="" textlink="">
      <xdr:nvSpPr>
        <xdr:cNvPr id="156" name="テキスト ボックス 155"/>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155998</xdr:rowOff>
    </xdr:from>
    <xdr:to>
      <xdr:col>2</xdr:col>
      <xdr:colOff>127000</xdr:colOff>
      <xdr:row>64</xdr:row>
      <xdr:rowOff>86148</xdr:rowOff>
    </xdr:to>
    <xdr:sp macro="" textlink="">
      <xdr:nvSpPr>
        <xdr:cNvPr id="157" name="円/楕円 156"/>
        <xdr:cNvSpPr/>
      </xdr:nvSpPr>
      <xdr:spPr>
        <a:xfrm>
          <a:off x="1397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70925</xdr:rowOff>
    </xdr:from>
    <xdr:ext cx="762000" cy="259045"/>
    <xdr:sp macro="" textlink="">
      <xdr:nvSpPr>
        <xdr:cNvPr id="158" name="テキスト ボックス 157"/>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[146,864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これまでの徹底した人件費の抑制策により類似団体平均を下回っている。今後も、業務の委託化などを進め、コストの低減を図っていく</a:t>
          </a:r>
          <a:r>
            <a:rPr lang="ja-JP" altLang="en-US" sz="1600" b="0" i="0">
              <a:solidFill>
                <a:schemeClr val="dk1"/>
              </a:solidFill>
              <a:effectLst/>
              <a:latin typeface="+mn-lt"/>
              <a:ea typeface="+mn-ea"/>
              <a:cs typeface="+mn-cs"/>
            </a:rPr>
            <a:t>。</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150047</xdr:rowOff>
    </xdr:from>
    <xdr:to>
      <xdr:col>7</xdr:col>
      <xdr:colOff>152400</xdr:colOff>
      <xdr:row>81</xdr:row>
      <xdr:rowOff>17311</xdr:rowOff>
    </xdr:to>
    <xdr:cxnSp macro="">
      <xdr:nvCxnSpPr>
        <xdr:cNvPr id="195" name="直線コネクタ 194"/>
        <xdr:cNvCxnSpPr/>
      </xdr:nvCxnSpPr>
      <xdr:spPr>
        <a:xfrm>
          <a:off x="4114800" y="13866047"/>
          <a:ext cx="8382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150047</xdr:rowOff>
    </xdr:from>
    <xdr:to>
      <xdr:col>6</xdr:col>
      <xdr:colOff>0</xdr:colOff>
      <xdr:row>81</xdr:row>
      <xdr:rowOff>18669</xdr:rowOff>
    </xdr:to>
    <xdr:cxnSp macro="">
      <xdr:nvCxnSpPr>
        <xdr:cNvPr id="198" name="直線コネクタ 197"/>
        <xdr:cNvCxnSpPr/>
      </xdr:nvCxnSpPr>
      <xdr:spPr>
        <a:xfrm flipV="1">
          <a:off x="3225800" y="13866047"/>
          <a:ext cx="889000" cy="4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155251</xdr:rowOff>
    </xdr:from>
    <xdr:to>
      <xdr:col>4</xdr:col>
      <xdr:colOff>482600</xdr:colOff>
      <xdr:row>81</xdr:row>
      <xdr:rowOff>18669</xdr:rowOff>
    </xdr:to>
    <xdr:cxnSp macro="">
      <xdr:nvCxnSpPr>
        <xdr:cNvPr id="201" name="直線コネクタ 200"/>
        <xdr:cNvCxnSpPr/>
      </xdr:nvCxnSpPr>
      <xdr:spPr>
        <a:xfrm>
          <a:off x="2336800" y="13871251"/>
          <a:ext cx="889000" cy="3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155251</xdr:rowOff>
    </xdr:from>
    <xdr:to>
      <xdr:col>3</xdr:col>
      <xdr:colOff>279400</xdr:colOff>
      <xdr:row>80</xdr:row>
      <xdr:rowOff>158017</xdr:rowOff>
    </xdr:to>
    <xdr:cxnSp macro="">
      <xdr:nvCxnSpPr>
        <xdr:cNvPr id="204" name="直線コネクタ 203"/>
        <xdr:cNvCxnSpPr/>
      </xdr:nvCxnSpPr>
      <xdr:spPr>
        <a:xfrm flipV="1">
          <a:off x="1447800" y="13871251"/>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137961</xdr:rowOff>
    </xdr:from>
    <xdr:to>
      <xdr:col>7</xdr:col>
      <xdr:colOff>203200</xdr:colOff>
      <xdr:row>81</xdr:row>
      <xdr:rowOff>68111</xdr:rowOff>
    </xdr:to>
    <xdr:sp macro="" textlink="">
      <xdr:nvSpPr>
        <xdr:cNvPr id="214" name="円/楕円 213"/>
        <xdr:cNvSpPr/>
      </xdr:nvSpPr>
      <xdr:spPr>
        <a:xfrm>
          <a:off x="4902200" y="138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154488</xdr:rowOff>
    </xdr:from>
    <xdr:ext cx="762000" cy="259045"/>
    <xdr:sp macro="" textlink="">
      <xdr:nvSpPr>
        <xdr:cNvPr id="215" name="人件費・物件費等の状況該当値テキスト"/>
        <xdr:cNvSpPr txBox="1"/>
      </xdr:nvSpPr>
      <xdr:spPr>
        <a:xfrm>
          <a:off x="5041900" y="1369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146,864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99247</xdr:rowOff>
    </xdr:from>
    <xdr:to>
      <xdr:col>6</xdr:col>
      <xdr:colOff>50800</xdr:colOff>
      <xdr:row>81</xdr:row>
      <xdr:rowOff>29397</xdr:rowOff>
    </xdr:to>
    <xdr:sp macro="" textlink="">
      <xdr:nvSpPr>
        <xdr:cNvPr id="216" name="円/楕円 215"/>
        <xdr:cNvSpPr/>
      </xdr:nvSpPr>
      <xdr:spPr>
        <a:xfrm>
          <a:off x="4064000" y="138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39574</xdr:rowOff>
    </xdr:from>
    <xdr:ext cx="736600" cy="259045"/>
    <xdr:sp macro="" textlink="">
      <xdr:nvSpPr>
        <xdr:cNvPr id="217" name="テキスト ボックス 216"/>
        <xdr:cNvSpPr txBox="1"/>
      </xdr:nvSpPr>
      <xdr:spPr>
        <a:xfrm>
          <a:off x="3733800" y="1358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135,633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139319</xdr:rowOff>
    </xdr:from>
    <xdr:to>
      <xdr:col>4</xdr:col>
      <xdr:colOff>533400</xdr:colOff>
      <xdr:row>81</xdr:row>
      <xdr:rowOff>69469</xdr:rowOff>
    </xdr:to>
    <xdr:sp macro="" textlink="">
      <xdr:nvSpPr>
        <xdr:cNvPr id="218" name="円/楕円 217"/>
        <xdr:cNvSpPr/>
      </xdr:nvSpPr>
      <xdr:spPr>
        <a:xfrm>
          <a:off x="3175000" y="1385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79646</xdr:rowOff>
    </xdr:from>
    <xdr:ext cx="762000" cy="259045"/>
    <xdr:sp macro="" textlink="">
      <xdr:nvSpPr>
        <xdr:cNvPr id="219" name="テキスト ボックス 218"/>
        <xdr:cNvSpPr txBox="1"/>
      </xdr:nvSpPr>
      <xdr:spPr>
        <a:xfrm>
          <a:off x="2844800" y="136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104451</xdr:rowOff>
    </xdr:from>
    <xdr:to>
      <xdr:col>3</xdr:col>
      <xdr:colOff>330200</xdr:colOff>
      <xdr:row>81</xdr:row>
      <xdr:rowOff>34601</xdr:rowOff>
    </xdr:to>
    <xdr:sp macro="" textlink="">
      <xdr:nvSpPr>
        <xdr:cNvPr id="220" name="円/楕円 219"/>
        <xdr:cNvSpPr/>
      </xdr:nvSpPr>
      <xdr:spPr>
        <a:xfrm>
          <a:off x="2286000" y="138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44778</xdr:rowOff>
    </xdr:from>
    <xdr:ext cx="762000" cy="259045"/>
    <xdr:sp macro="" textlink="">
      <xdr:nvSpPr>
        <xdr:cNvPr id="221" name="テキスト ボックス 220"/>
        <xdr:cNvSpPr txBox="1"/>
      </xdr:nvSpPr>
      <xdr:spPr>
        <a:xfrm>
          <a:off x="1955800" y="1358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107217</xdr:rowOff>
    </xdr:from>
    <xdr:to>
      <xdr:col>2</xdr:col>
      <xdr:colOff>127000</xdr:colOff>
      <xdr:row>81</xdr:row>
      <xdr:rowOff>37367</xdr:rowOff>
    </xdr:to>
    <xdr:sp macro="" textlink="">
      <xdr:nvSpPr>
        <xdr:cNvPr id="222" name="円/楕円 221"/>
        <xdr:cNvSpPr/>
      </xdr:nvSpPr>
      <xdr:spPr>
        <a:xfrm>
          <a:off x="1397000" y="138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47544</xdr:rowOff>
    </xdr:from>
    <xdr:ext cx="762000" cy="259045"/>
    <xdr:sp macro="" textlink="">
      <xdr:nvSpPr>
        <xdr:cNvPr id="223" name="テキスト ボックス 222"/>
        <xdr:cNvSpPr txBox="1"/>
      </xdr:nvSpPr>
      <xdr:spPr>
        <a:xfrm>
          <a:off x="1066800" y="135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類似団体平均を若干上回る</a:t>
          </a:r>
          <a:r>
            <a:rPr lang="ja-JP" altLang="en-US" sz="1600" b="0" i="0">
              <a:solidFill>
                <a:schemeClr val="dk1"/>
              </a:solidFill>
              <a:effectLst/>
              <a:latin typeface="+mn-lt"/>
              <a:ea typeface="+mn-ea"/>
              <a:cs typeface="+mn-cs"/>
            </a:rPr>
            <a:t>９６</a:t>
          </a:r>
          <a:r>
            <a:rPr lang="ja-JP" altLang="ja-JP" sz="1600" b="0" i="0">
              <a:solidFill>
                <a:schemeClr val="dk1"/>
              </a:solidFill>
              <a:effectLst/>
              <a:latin typeface="+mn-lt"/>
              <a:ea typeface="+mn-ea"/>
              <a:cs typeface="+mn-cs"/>
            </a:rPr>
            <a:t>．</a:t>
          </a:r>
          <a:r>
            <a:rPr lang="ja-JP" altLang="en-US" sz="1600" b="0" i="0">
              <a:solidFill>
                <a:schemeClr val="dk1"/>
              </a:solidFill>
              <a:effectLst/>
              <a:latin typeface="+mn-lt"/>
              <a:ea typeface="+mn-ea"/>
              <a:cs typeface="+mn-cs"/>
            </a:rPr>
            <a:t>２</a:t>
          </a:r>
          <a:r>
            <a:rPr lang="ja-JP" altLang="ja-JP" sz="1600" b="0" i="0">
              <a:solidFill>
                <a:schemeClr val="dk1"/>
              </a:solidFill>
              <a:effectLst/>
              <a:latin typeface="+mn-lt"/>
              <a:ea typeface="+mn-ea"/>
              <a:cs typeface="+mn-cs"/>
            </a:rPr>
            <a:t>％となっている。今後は給与構造の改革に取り組み、指数の適正化に努める。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89663</xdr:rowOff>
    </xdr:from>
    <xdr:to>
      <xdr:col>24</xdr:col>
      <xdr:colOff>558800</xdr:colOff>
      <xdr:row>87</xdr:row>
      <xdr:rowOff>152146</xdr:rowOff>
    </xdr:to>
    <xdr:cxnSp macro="">
      <xdr:nvCxnSpPr>
        <xdr:cNvPr id="255" name="直線コネクタ 254"/>
        <xdr:cNvCxnSpPr/>
      </xdr:nvCxnSpPr>
      <xdr:spPr>
        <a:xfrm flipV="1">
          <a:off x="16179800" y="14662913"/>
          <a:ext cx="8382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128015</xdr:rowOff>
    </xdr:from>
    <xdr:to>
      <xdr:col>23</xdr:col>
      <xdr:colOff>406400</xdr:colOff>
      <xdr:row>87</xdr:row>
      <xdr:rowOff>152146</xdr:rowOff>
    </xdr:to>
    <xdr:cxnSp macro="">
      <xdr:nvCxnSpPr>
        <xdr:cNvPr id="258" name="直線コネクタ 257"/>
        <xdr:cNvCxnSpPr/>
      </xdr:nvCxnSpPr>
      <xdr:spPr>
        <a:xfrm>
          <a:off x="15290800" y="1504416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65532</xdr:rowOff>
    </xdr:from>
    <xdr:to>
      <xdr:col>22</xdr:col>
      <xdr:colOff>203200</xdr:colOff>
      <xdr:row>87</xdr:row>
      <xdr:rowOff>128015</xdr:rowOff>
    </xdr:to>
    <xdr:cxnSp macro="">
      <xdr:nvCxnSpPr>
        <xdr:cNvPr id="261" name="直線コネクタ 260"/>
        <xdr:cNvCxnSpPr/>
      </xdr:nvCxnSpPr>
      <xdr:spPr>
        <a:xfrm>
          <a:off x="14401800" y="14638782"/>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164592</xdr:rowOff>
    </xdr:from>
    <xdr:to>
      <xdr:col>21</xdr:col>
      <xdr:colOff>0</xdr:colOff>
      <xdr:row>85</xdr:row>
      <xdr:rowOff>65532</xdr:rowOff>
    </xdr:to>
    <xdr:cxnSp macro="">
      <xdr:nvCxnSpPr>
        <xdr:cNvPr id="264" name="直線コネクタ 263"/>
        <xdr:cNvCxnSpPr/>
      </xdr:nvCxnSpPr>
      <xdr:spPr>
        <a:xfrm>
          <a:off x="13512800" y="145663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52849</xdr:rowOff>
    </xdr:from>
    <xdr:ext cx="762000" cy="259045"/>
    <xdr:sp macro="" textlink="">
      <xdr:nvSpPr>
        <xdr:cNvPr id="268" name="テキスト ボックス 267"/>
        <xdr:cNvSpPr txBox="1"/>
      </xdr:nvSpPr>
      <xdr:spPr>
        <a:xfrm>
          <a:off x="13131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4" name="円/楕円 273"/>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10940</xdr:rowOff>
    </xdr:from>
    <xdr:ext cx="762000" cy="259045"/>
    <xdr:sp macro="" textlink="">
      <xdr:nvSpPr>
        <xdr:cNvPr id="275" name="給与水準   （国との比較）該当値テキスト"/>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101346</xdr:rowOff>
    </xdr:from>
    <xdr:to>
      <xdr:col>23</xdr:col>
      <xdr:colOff>457200</xdr:colOff>
      <xdr:row>88</xdr:row>
      <xdr:rowOff>31496</xdr:rowOff>
    </xdr:to>
    <xdr:sp macro="" textlink="">
      <xdr:nvSpPr>
        <xdr:cNvPr id="276" name="円/楕円 275"/>
        <xdr:cNvSpPr/>
      </xdr:nvSpPr>
      <xdr:spPr>
        <a:xfrm>
          <a:off x="16129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16273</xdr:rowOff>
    </xdr:from>
    <xdr:ext cx="736600" cy="259045"/>
    <xdr:sp macro="" textlink="">
      <xdr:nvSpPr>
        <xdr:cNvPr id="277" name="テキスト ボックス 276"/>
        <xdr:cNvSpPr txBox="1"/>
      </xdr:nvSpPr>
      <xdr:spPr>
        <a:xfrm>
          <a:off x="15798800" y="15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77215</xdr:rowOff>
    </xdr:from>
    <xdr:to>
      <xdr:col>22</xdr:col>
      <xdr:colOff>254000</xdr:colOff>
      <xdr:row>88</xdr:row>
      <xdr:rowOff>7365</xdr:rowOff>
    </xdr:to>
    <xdr:sp macro="" textlink="">
      <xdr:nvSpPr>
        <xdr:cNvPr id="278" name="円/楕円 277"/>
        <xdr:cNvSpPr/>
      </xdr:nvSpPr>
      <xdr:spPr>
        <a:xfrm>
          <a:off x="15240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163592</xdr:rowOff>
    </xdr:from>
    <xdr:ext cx="762000" cy="259045"/>
    <xdr:sp macro="" textlink="">
      <xdr:nvSpPr>
        <xdr:cNvPr id="279" name="テキスト ボックス 278"/>
        <xdr:cNvSpPr txBox="1"/>
      </xdr:nvSpPr>
      <xdr:spPr>
        <a:xfrm>
          <a:off x="14909800" y="15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14732</xdr:rowOff>
    </xdr:from>
    <xdr:to>
      <xdr:col>21</xdr:col>
      <xdr:colOff>50800</xdr:colOff>
      <xdr:row>85</xdr:row>
      <xdr:rowOff>116332</xdr:rowOff>
    </xdr:to>
    <xdr:sp macro="" textlink="">
      <xdr:nvSpPr>
        <xdr:cNvPr id="280" name="円/楕円 279"/>
        <xdr:cNvSpPr/>
      </xdr:nvSpPr>
      <xdr:spPr>
        <a:xfrm>
          <a:off x="14351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101109</xdr:rowOff>
    </xdr:from>
    <xdr:ext cx="762000" cy="259045"/>
    <xdr:sp macro="" textlink="">
      <xdr:nvSpPr>
        <xdr:cNvPr id="281" name="テキスト ボックス 280"/>
        <xdr:cNvSpPr txBox="1"/>
      </xdr:nvSpPr>
      <xdr:spPr>
        <a:xfrm>
          <a:off x="14020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82" name="円/楕円 281"/>
        <xdr:cNvSpPr/>
      </xdr:nvSpPr>
      <xdr:spPr>
        <a:xfrm>
          <a:off x="13462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83" name="テキスト ボックス 282"/>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600" b="0" i="0">
              <a:solidFill>
                <a:schemeClr val="dk1"/>
              </a:solidFill>
              <a:effectLst/>
              <a:latin typeface="+mn-lt"/>
              <a:ea typeface="+mn-ea"/>
              <a:cs typeface="+mn-cs"/>
            </a:rPr>
            <a:t>一定期間実施してきた新規採用抑制により、類似団体平均を下回っている。今後もより適切な定員管理に努める。</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1960</xdr:rowOff>
    </xdr:from>
    <xdr:to>
      <xdr:col>24</xdr:col>
      <xdr:colOff>558800</xdr:colOff>
      <xdr:row>60</xdr:row>
      <xdr:rowOff>21263</xdr:rowOff>
    </xdr:to>
    <xdr:cxnSp macro="">
      <xdr:nvCxnSpPr>
        <xdr:cNvPr id="320" name="直線コネクタ 319"/>
        <xdr:cNvCxnSpPr/>
      </xdr:nvCxnSpPr>
      <xdr:spPr>
        <a:xfrm>
          <a:off x="16179800" y="10288960"/>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1"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1960</xdr:rowOff>
    </xdr:from>
    <xdr:to>
      <xdr:col>23</xdr:col>
      <xdr:colOff>406400</xdr:colOff>
      <xdr:row>60</xdr:row>
      <xdr:rowOff>17816</xdr:rowOff>
    </xdr:to>
    <xdr:cxnSp macro="">
      <xdr:nvCxnSpPr>
        <xdr:cNvPr id="323" name="直線コネクタ 322"/>
        <xdr:cNvCxnSpPr/>
      </xdr:nvCxnSpPr>
      <xdr:spPr>
        <a:xfrm flipV="1">
          <a:off x="15290800" y="10288960"/>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5" name="テキスト ボックス 324"/>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154105</xdr:rowOff>
    </xdr:from>
    <xdr:to>
      <xdr:col>22</xdr:col>
      <xdr:colOff>203200</xdr:colOff>
      <xdr:row>60</xdr:row>
      <xdr:rowOff>17816</xdr:rowOff>
    </xdr:to>
    <xdr:cxnSp macro="">
      <xdr:nvCxnSpPr>
        <xdr:cNvPr id="326" name="直線コネクタ 325"/>
        <xdr:cNvCxnSpPr/>
      </xdr:nvCxnSpPr>
      <xdr:spPr>
        <a:xfrm>
          <a:off x="14401800" y="10269655"/>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28" name="テキスト ボックス 327"/>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130665</xdr:rowOff>
    </xdr:from>
    <xdr:to>
      <xdr:col>21</xdr:col>
      <xdr:colOff>0</xdr:colOff>
      <xdr:row>59</xdr:row>
      <xdr:rowOff>154105</xdr:rowOff>
    </xdr:to>
    <xdr:cxnSp macro="">
      <xdr:nvCxnSpPr>
        <xdr:cNvPr id="329" name="直線コネクタ 328"/>
        <xdr:cNvCxnSpPr/>
      </xdr:nvCxnSpPr>
      <xdr:spPr>
        <a:xfrm>
          <a:off x="13512800" y="10246215"/>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1" name="テキスト ボックス 330"/>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3" name="テキスト ボックス 332"/>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141913</xdr:rowOff>
    </xdr:from>
    <xdr:to>
      <xdr:col>24</xdr:col>
      <xdr:colOff>609600</xdr:colOff>
      <xdr:row>60</xdr:row>
      <xdr:rowOff>72063</xdr:rowOff>
    </xdr:to>
    <xdr:sp macro="" textlink="">
      <xdr:nvSpPr>
        <xdr:cNvPr id="339" name="円/楕円 338"/>
        <xdr:cNvSpPr/>
      </xdr:nvSpPr>
      <xdr:spPr>
        <a:xfrm>
          <a:off x="16967200" y="102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158440</xdr:rowOff>
    </xdr:from>
    <xdr:ext cx="762000" cy="259045"/>
    <xdr:sp macro="" textlink="">
      <xdr:nvSpPr>
        <xdr:cNvPr id="340" name="定員管理の状況該当値テキスト"/>
        <xdr:cNvSpPr txBox="1"/>
      </xdr:nvSpPr>
      <xdr:spPr>
        <a:xfrm>
          <a:off x="17106900" y="1010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122610</xdr:rowOff>
    </xdr:from>
    <xdr:to>
      <xdr:col>23</xdr:col>
      <xdr:colOff>457200</xdr:colOff>
      <xdr:row>60</xdr:row>
      <xdr:rowOff>52760</xdr:rowOff>
    </xdr:to>
    <xdr:sp macro="" textlink="">
      <xdr:nvSpPr>
        <xdr:cNvPr id="341" name="円/楕円 340"/>
        <xdr:cNvSpPr/>
      </xdr:nvSpPr>
      <xdr:spPr>
        <a:xfrm>
          <a:off x="161290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62937</xdr:rowOff>
    </xdr:from>
    <xdr:ext cx="736600" cy="259045"/>
    <xdr:sp macro="" textlink="">
      <xdr:nvSpPr>
        <xdr:cNvPr id="342" name="テキスト ボックス 341"/>
        <xdr:cNvSpPr txBox="1"/>
      </xdr:nvSpPr>
      <xdr:spPr>
        <a:xfrm>
          <a:off x="15798800" y="1000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138466</xdr:rowOff>
    </xdr:from>
    <xdr:to>
      <xdr:col>22</xdr:col>
      <xdr:colOff>254000</xdr:colOff>
      <xdr:row>60</xdr:row>
      <xdr:rowOff>68616</xdr:rowOff>
    </xdr:to>
    <xdr:sp macro="" textlink="">
      <xdr:nvSpPr>
        <xdr:cNvPr id="343" name="円/楕円 342"/>
        <xdr:cNvSpPr/>
      </xdr:nvSpPr>
      <xdr:spPr>
        <a:xfrm>
          <a:off x="15240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78793</xdr:rowOff>
    </xdr:from>
    <xdr:ext cx="762000" cy="259045"/>
    <xdr:sp macro="" textlink="">
      <xdr:nvSpPr>
        <xdr:cNvPr id="344" name="テキスト ボックス 343"/>
        <xdr:cNvSpPr txBox="1"/>
      </xdr:nvSpPr>
      <xdr:spPr>
        <a:xfrm>
          <a:off x="14909800" y="1002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103305</xdr:rowOff>
    </xdr:from>
    <xdr:to>
      <xdr:col>21</xdr:col>
      <xdr:colOff>50800</xdr:colOff>
      <xdr:row>60</xdr:row>
      <xdr:rowOff>33455</xdr:rowOff>
    </xdr:to>
    <xdr:sp macro="" textlink="">
      <xdr:nvSpPr>
        <xdr:cNvPr id="345" name="円/楕円 344"/>
        <xdr:cNvSpPr/>
      </xdr:nvSpPr>
      <xdr:spPr>
        <a:xfrm>
          <a:off x="14351000" y="102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43632</xdr:rowOff>
    </xdr:from>
    <xdr:ext cx="762000" cy="259045"/>
    <xdr:sp macro="" textlink="">
      <xdr:nvSpPr>
        <xdr:cNvPr id="346" name="テキスト ボックス 345"/>
        <xdr:cNvSpPr txBox="1"/>
      </xdr:nvSpPr>
      <xdr:spPr>
        <a:xfrm>
          <a:off x="14020800" y="998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79865</xdr:rowOff>
    </xdr:from>
    <xdr:to>
      <xdr:col>19</xdr:col>
      <xdr:colOff>533400</xdr:colOff>
      <xdr:row>60</xdr:row>
      <xdr:rowOff>10015</xdr:rowOff>
    </xdr:to>
    <xdr:sp macro="" textlink="">
      <xdr:nvSpPr>
        <xdr:cNvPr id="347" name="円/楕円 346"/>
        <xdr:cNvSpPr/>
      </xdr:nvSpPr>
      <xdr:spPr>
        <a:xfrm>
          <a:off x="13462000" y="101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20192</xdr:rowOff>
    </xdr:from>
    <xdr:ext cx="762000" cy="259045"/>
    <xdr:sp macro="" textlink="">
      <xdr:nvSpPr>
        <xdr:cNvPr id="348" name="テキスト ボックス 347"/>
        <xdr:cNvSpPr txBox="1"/>
      </xdr:nvSpPr>
      <xdr:spPr>
        <a:xfrm>
          <a:off x="13131800" y="996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公債費は、過疎脱却前に発行した過疎債の償還</a:t>
          </a:r>
          <a:r>
            <a:rPr lang="ja-JP" altLang="en-US" sz="1600" b="0" i="0">
              <a:solidFill>
                <a:schemeClr val="dk1"/>
              </a:solidFill>
              <a:effectLst/>
              <a:latin typeface="+mn-lt"/>
              <a:ea typeface="+mn-ea"/>
              <a:cs typeface="+mn-cs"/>
            </a:rPr>
            <a:t>が</a:t>
          </a:r>
          <a:r>
            <a:rPr lang="ja-JP" altLang="ja-JP" sz="1600" b="0" i="0">
              <a:solidFill>
                <a:schemeClr val="dk1"/>
              </a:solidFill>
              <a:effectLst/>
              <a:latin typeface="+mn-lt"/>
              <a:ea typeface="+mn-ea"/>
              <a:cs typeface="+mn-cs"/>
            </a:rPr>
            <a:t>依然として</a:t>
          </a:r>
          <a:r>
            <a:rPr lang="ja-JP" altLang="en-US" sz="1600" b="0" i="0">
              <a:solidFill>
                <a:schemeClr val="dk1"/>
              </a:solidFill>
              <a:effectLst/>
              <a:latin typeface="+mn-lt"/>
              <a:ea typeface="+mn-ea"/>
              <a:cs typeface="+mn-cs"/>
            </a:rPr>
            <a:t>多く</a:t>
          </a:r>
          <a:r>
            <a:rPr lang="ja-JP" altLang="ja-JP" sz="1600" b="0" i="0">
              <a:solidFill>
                <a:schemeClr val="dk1"/>
              </a:solidFill>
              <a:effectLst/>
              <a:latin typeface="+mn-lt"/>
              <a:ea typeface="+mn-ea"/>
              <a:cs typeface="+mn-cs"/>
            </a:rPr>
            <a:t>、</a:t>
          </a:r>
          <a:r>
            <a:rPr lang="ja-JP" altLang="en-US" sz="1600" b="0" i="0">
              <a:solidFill>
                <a:schemeClr val="dk1"/>
              </a:solidFill>
              <a:effectLst/>
              <a:latin typeface="+mn-lt"/>
              <a:ea typeface="+mn-ea"/>
              <a:cs typeface="+mn-cs"/>
            </a:rPr>
            <a:t>比率は</a:t>
          </a:r>
          <a:r>
            <a:rPr lang="ja-JP" altLang="ja-JP" sz="1600" b="0" i="0">
              <a:solidFill>
                <a:schemeClr val="dk1"/>
              </a:solidFill>
              <a:effectLst/>
              <a:latin typeface="+mn-lt"/>
              <a:ea typeface="+mn-ea"/>
              <a:cs typeface="+mn-cs"/>
            </a:rPr>
            <a:t>類似団体平均を上回って、１２．</a:t>
          </a:r>
          <a:r>
            <a:rPr lang="ja-JP" altLang="en-US" sz="1600" b="0" i="0">
              <a:solidFill>
                <a:schemeClr val="dk1"/>
              </a:solidFill>
              <a:effectLst/>
              <a:latin typeface="+mn-lt"/>
              <a:ea typeface="+mn-ea"/>
              <a:cs typeface="+mn-cs"/>
            </a:rPr>
            <a:t>３</a:t>
          </a:r>
          <a:r>
            <a:rPr lang="ja-JP" altLang="ja-JP" sz="1600" b="0" i="0">
              <a:solidFill>
                <a:schemeClr val="dk1"/>
              </a:solidFill>
              <a:effectLst/>
              <a:latin typeface="+mn-lt"/>
              <a:ea typeface="+mn-ea"/>
              <a:cs typeface="+mn-cs"/>
            </a:rPr>
            <a:t>％となっている。今後も、地方債充当事業の適正な選択を図ることにより地方債の発行を抑制し、実質公債費比率の改善に努める。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94297</xdr:rowOff>
    </xdr:from>
    <xdr:to>
      <xdr:col>24</xdr:col>
      <xdr:colOff>558800</xdr:colOff>
      <xdr:row>41</xdr:row>
      <xdr:rowOff>106363</xdr:rowOff>
    </xdr:to>
    <xdr:cxnSp macro="">
      <xdr:nvCxnSpPr>
        <xdr:cNvPr id="378" name="直線コネクタ 377"/>
        <xdr:cNvCxnSpPr/>
      </xdr:nvCxnSpPr>
      <xdr:spPr>
        <a:xfrm flipV="1">
          <a:off x="16179800" y="712374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106363</xdr:rowOff>
    </xdr:from>
    <xdr:to>
      <xdr:col>23</xdr:col>
      <xdr:colOff>406400</xdr:colOff>
      <xdr:row>41</xdr:row>
      <xdr:rowOff>124460</xdr:rowOff>
    </xdr:to>
    <xdr:cxnSp macro="">
      <xdr:nvCxnSpPr>
        <xdr:cNvPr id="381" name="直線コネクタ 380"/>
        <xdr:cNvCxnSpPr/>
      </xdr:nvCxnSpPr>
      <xdr:spPr>
        <a:xfrm flipV="1">
          <a:off x="15290800" y="713581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31432</xdr:rowOff>
    </xdr:to>
    <xdr:cxnSp macro="">
      <xdr:nvCxnSpPr>
        <xdr:cNvPr id="384" name="直線コネクタ 383"/>
        <xdr:cNvCxnSpPr/>
      </xdr:nvCxnSpPr>
      <xdr:spPr>
        <a:xfrm flipV="1">
          <a:off x="14401800" y="715391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6" name="テキスト ボックス 385"/>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31432</xdr:rowOff>
    </xdr:from>
    <xdr:to>
      <xdr:col>21</xdr:col>
      <xdr:colOff>0</xdr:colOff>
      <xdr:row>42</xdr:row>
      <xdr:rowOff>127953</xdr:rowOff>
    </xdr:to>
    <xdr:cxnSp macro="">
      <xdr:nvCxnSpPr>
        <xdr:cNvPr id="387" name="直線コネクタ 386"/>
        <xdr:cNvCxnSpPr/>
      </xdr:nvCxnSpPr>
      <xdr:spPr>
        <a:xfrm flipV="1">
          <a:off x="13512800" y="723233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89" name="テキスト ボックス 388"/>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1" name="テキスト ボックス 390"/>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43497</xdr:rowOff>
    </xdr:from>
    <xdr:to>
      <xdr:col>24</xdr:col>
      <xdr:colOff>609600</xdr:colOff>
      <xdr:row>41</xdr:row>
      <xdr:rowOff>145097</xdr:rowOff>
    </xdr:to>
    <xdr:sp macro="" textlink="">
      <xdr:nvSpPr>
        <xdr:cNvPr id="397" name="円/楕円 396"/>
        <xdr:cNvSpPr/>
      </xdr:nvSpPr>
      <xdr:spPr>
        <a:xfrm>
          <a:off x="169672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15574</xdr:rowOff>
    </xdr:from>
    <xdr:ext cx="762000" cy="259045"/>
    <xdr:sp macro="" textlink="">
      <xdr:nvSpPr>
        <xdr:cNvPr id="398" name="公債費負担の状況該当値テキスト"/>
        <xdr:cNvSpPr txBox="1"/>
      </xdr:nvSpPr>
      <xdr:spPr>
        <a:xfrm>
          <a:off x="17106900" y="7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399" name="円/楕円 398"/>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400" name="テキスト ボックス 399"/>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1" name="円/楕円 400"/>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2" name="テキスト ボックス 40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152082</xdr:rowOff>
    </xdr:from>
    <xdr:to>
      <xdr:col>21</xdr:col>
      <xdr:colOff>50800</xdr:colOff>
      <xdr:row>42</xdr:row>
      <xdr:rowOff>82232</xdr:rowOff>
    </xdr:to>
    <xdr:sp macro="" textlink="">
      <xdr:nvSpPr>
        <xdr:cNvPr id="403" name="円/楕円 402"/>
        <xdr:cNvSpPr/>
      </xdr:nvSpPr>
      <xdr:spPr>
        <a:xfrm>
          <a:off x="14351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67009</xdr:rowOff>
    </xdr:from>
    <xdr:ext cx="762000" cy="259045"/>
    <xdr:sp macro="" textlink="">
      <xdr:nvSpPr>
        <xdr:cNvPr id="404" name="テキスト ボックス 403"/>
        <xdr:cNvSpPr txBox="1"/>
      </xdr:nvSpPr>
      <xdr:spPr>
        <a:xfrm>
          <a:off x="14020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405" name="円/楕円 404"/>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406" name="テキスト ボックス 405"/>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比率は減少してきているも、依然として類似団体平均を上回っている。今後、緊急性必要性を的確に把握した充当事業の選択により地方債の新規発行の抑制に努める。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141884</xdr:rowOff>
    </xdr:from>
    <xdr:to>
      <xdr:col>24</xdr:col>
      <xdr:colOff>558800</xdr:colOff>
      <xdr:row>17</xdr:row>
      <xdr:rowOff>86614</xdr:rowOff>
    </xdr:to>
    <xdr:cxnSp macro="">
      <xdr:nvCxnSpPr>
        <xdr:cNvPr id="438" name="直線コネクタ 437"/>
        <xdr:cNvCxnSpPr/>
      </xdr:nvCxnSpPr>
      <xdr:spPr>
        <a:xfrm flipV="1">
          <a:off x="16179800" y="2713634"/>
          <a:ext cx="838200" cy="2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86614</xdr:rowOff>
    </xdr:from>
    <xdr:to>
      <xdr:col>23</xdr:col>
      <xdr:colOff>406400</xdr:colOff>
      <xdr:row>17</xdr:row>
      <xdr:rowOff>132944</xdr:rowOff>
    </xdr:to>
    <xdr:cxnSp macro="">
      <xdr:nvCxnSpPr>
        <xdr:cNvPr id="441" name="直線コネクタ 440"/>
        <xdr:cNvCxnSpPr/>
      </xdr:nvCxnSpPr>
      <xdr:spPr>
        <a:xfrm flipV="1">
          <a:off x="15290800" y="3001264"/>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132944</xdr:rowOff>
    </xdr:from>
    <xdr:to>
      <xdr:col>22</xdr:col>
      <xdr:colOff>203200</xdr:colOff>
      <xdr:row>18</xdr:row>
      <xdr:rowOff>73457</xdr:rowOff>
    </xdr:to>
    <xdr:cxnSp macro="">
      <xdr:nvCxnSpPr>
        <xdr:cNvPr id="444" name="直線コネクタ 443"/>
        <xdr:cNvCxnSpPr/>
      </xdr:nvCxnSpPr>
      <xdr:spPr>
        <a:xfrm flipV="1">
          <a:off x="14401800" y="3047594"/>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73457</xdr:rowOff>
    </xdr:from>
    <xdr:to>
      <xdr:col>21</xdr:col>
      <xdr:colOff>0</xdr:colOff>
      <xdr:row>19</xdr:row>
      <xdr:rowOff>135585</xdr:rowOff>
    </xdr:to>
    <xdr:cxnSp macro="">
      <xdr:nvCxnSpPr>
        <xdr:cNvPr id="447" name="直線コネクタ 446"/>
        <xdr:cNvCxnSpPr/>
      </xdr:nvCxnSpPr>
      <xdr:spPr>
        <a:xfrm flipV="1">
          <a:off x="13512800" y="3159557"/>
          <a:ext cx="8890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48" name="フローチャート : 判断 447"/>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9" name="テキスト ボックス 448"/>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0" name="フローチャート : 判断 44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1" name="テキスト ボックス 45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91084</xdr:rowOff>
    </xdr:from>
    <xdr:to>
      <xdr:col>24</xdr:col>
      <xdr:colOff>609600</xdr:colOff>
      <xdr:row>16</xdr:row>
      <xdr:rowOff>21234</xdr:rowOff>
    </xdr:to>
    <xdr:sp macro="" textlink="">
      <xdr:nvSpPr>
        <xdr:cNvPr id="457" name="円/楕円 456"/>
        <xdr:cNvSpPr/>
      </xdr:nvSpPr>
      <xdr:spPr>
        <a:xfrm>
          <a:off x="169672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63161</xdr:rowOff>
    </xdr:from>
    <xdr:ext cx="762000" cy="259045"/>
    <xdr:sp macro="" textlink="">
      <xdr:nvSpPr>
        <xdr:cNvPr id="458" name="将来負担の状況該当値テキスト"/>
        <xdr:cNvSpPr txBox="1"/>
      </xdr:nvSpPr>
      <xdr:spPr>
        <a:xfrm>
          <a:off x="17106900" y="26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35814</xdr:rowOff>
    </xdr:from>
    <xdr:to>
      <xdr:col>23</xdr:col>
      <xdr:colOff>457200</xdr:colOff>
      <xdr:row>17</xdr:row>
      <xdr:rowOff>137414</xdr:rowOff>
    </xdr:to>
    <xdr:sp macro="" textlink="">
      <xdr:nvSpPr>
        <xdr:cNvPr id="459" name="円/楕円 458"/>
        <xdr:cNvSpPr/>
      </xdr:nvSpPr>
      <xdr:spPr>
        <a:xfrm>
          <a:off x="16129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122191</xdr:rowOff>
    </xdr:from>
    <xdr:ext cx="736600" cy="259045"/>
    <xdr:sp macro="" textlink="">
      <xdr:nvSpPr>
        <xdr:cNvPr id="460" name="テキスト ボックス 459"/>
        <xdr:cNvSpPr txBox="1"/>
      </xdr:nvSpPr>
      <xdr:spPr>
        <a:xfrm>
          <a:off x="15798800" y="303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82144</xdr:rowOff>
    </xdr:from>
    <xdr:to>
      <xdr:col>22</xdr:col>
      <xdr:colOff>254000</xdr:colOff>
      <xdr:row>18</xdr:row>
      <xdr:rowOff>12294</xdr:rowOff>
    </xdr:to>
    <xdr:sp macro="" textlink="">
      <xdr:nvSpPr>
        <xdr:cNvPr id="461" name="円/楕円 460"/>
        <xdr:cNvSpPr/>
      </xdr:nvSpPr>
      <xdr:spPr>
        <a:xfrm>
          <a:off x="15240000" y="2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168521</xdr:rowOff>
    </xdr:from>
    <xdr:ext cx="762000" cy="259045"/>
    <xdr:sp macro="" textlink="">
      <xdr:nvSpPr>
        <xdr:cNvPr id="462" name="テキスト ボックス 461"/>
        <xdr:cNvSpPr txBox="1"/>
      </xdr:nvSpPr>
      <xdr:spPr>
        <a:xfrm>
          <a:off x="14909800" y="30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22657</xdr:rowOff>
    </xdr:from>
    <xdr:to>
      <xdr:col>21</xdr:col>
      <xdr:colOff>50800</xdr:colOff>
      <xdr:row>18</xdr:row>
      <xdr:rowOff>124257</xdr:rowOff>
    </xdr:to>
    <xdr:sp macro="" textlink="">
      <xdr:nvSpPr>
        <xdr:cNvPr id="463" name="円/楕円 462"/>
        <xdr:cNvSpPr/>
      </xdr:nvSpPr>
      <xdr:spPr>
        <a:xfrm>
          <a:off x="14351000" y="31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109034</xdr:rowOff>
    </xdr:from>
    <xdr:ext cx="762000" cy="259045"/>
    <xdr:sp macro="" textlink="">
      <xdr:nvSpPr>
        <xdr:cNvPr id="464" name="テキスト ボックス 463"/>
        <xdr:cNvSpPr txBox="1"/>
      </xdr:nvSpPr>
      <xdr:spPr>
        <a:xfrm>
          <a:off x="14020800" y="319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84785</xdr:rowOff>
    </xdr:from>
    <xdr:to>
      <xdr:col>19</xdr:col>
      <xdr:colOff>533400</xdr:colOff>
      <xdr:row>20</xdr:row>
      <xdr:rowOff>14935</xdr:rowOff>
    </xdr:to>
    <xdr:sp macro="" textlink="">
      <xdr:nvSpPr>
        <xdr:cNvPr id="465" name="円/楕円 464"/>
        <xdr:cNvSpPr/>
      </xdr:nvSpPr>
      <xdr:spPr>
        <a:xfrm>
          <a:off x="13462000" y="3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171162</xdr:rowOff>
    </xdr:from>
    <xdr:ext cx="762000" cy="259045"/>
    <xdr:sp macro="" textlink="">
      <xdr:nvSpPr>
        <xdr:cNvPr id="466" name="テキスト ボックス 465"/>
        <xdr:cNvSpPr txBox="1"/>
      </xdr:nvSpPr>
      <xdr:spPr>
        <a:xfrm>
          <a:off x="13131800" y="342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三重県御浜町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9,292
9,252
88.28
5,555,092
5,254,100
276,213
3,155,345
4,109,211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類似団体平均と比較すると、人件費に係る経常収支比率、人件費及び人件費に準ずる費用の分析における人口一人当たりの決算額ともに同水準にある。今後も、引き続き抑制に努める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14986</xdr:rowOff>
    </xdr:to>
    <xdr:cxnSp macro="">
      <xdr:nvCxnSpPr>
        <xdr:cNvPr id="63" name="直線コネクタ 62"/>
        <xdr:cNvCxnSpPr/>
      </xdr:nvCxnSpPr>
      <xdr:spPr>
        <a:xfrm flipV="1">
          <a:off x="3987800" y="63083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14986</xdr:rowOff>
    </xdr:to>
    <xdr:cxnSp macro="">
      <xdr:nvCxnSpPr>
        <xdr:cNvPr id="66" name="直線コネクタ 65"/>
        <xdr:cNvCxnSpPr/>
      </xdr:nvCxnSpPr>
      <xdr:spPr>
        <a:xfrm>
          <a:off x="3098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36</xdr:row>
      <xdr:rowOff>140716</xdr:rowOff>
    </xdr:to>
    <xdr:cxnSp macro="">
      <xdr:nvCxnSpPr>
        <xdr:cNvPr id="69" name="直線コネクタ 68"/>
        <xdr:cNvCxnSpPr/>
      </xdr:nvCxnSpPr>
      <xdr:spPr>
        <a:xfrm>
          <a:off x="2209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49276</xdr:rowOff>
    </xdr:from>
    <xdr:to>
      <xdr:col>3</xdr:col>
      <xdr:colOff>142875</xdr:colOff>
      <xdr:row>36</xdr:row>
      <xdr:rowOff>90424</xdr:rowOff>
    </xdr:to>
    <xdr:cxnSp macro="">
      <xdr:nvCxnSpPr>
        <xdr:cNvPr id="72" name="直線コネクタ 71"/>
        <xdr:cNvCxnSpPr/>
      </xdr:nvCxnSpPr>
      <xdr:spPr>
        <a:xfrm flipV="1">
          <a:off x="1320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76" name="テキスト ボックス 75"/>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2" name="円/楕円 81"/>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3"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4" name="円/楕円 83"/>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85" name="テキスト ボックス 84"/>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6" name="円/楕円 85"/>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7" name="テキスト ボックス 86"/>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8" name="円/楕円 87"/>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89" name="テキスト ボックス 88"/>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90" name="円/楕円 89"/>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91" name="テキスト ボックス 90"/>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平成２</a:t>
          </a:r>
          <a:r>
            <a:rPr lang="ja-JP" altLang="en-US" sz="1600" b="0" i="0">
              <a:solidFill>
                <a:schemeClr val="dk1"/>
              </a:solidFill>
              <a:effectLst/>
              <a:latin typeface="+mn-lt"/>
              <a:ea typeface="+mn-ea"/>
              <a:cs typeface="+mn-cs"/>
            </a:rPr>
            <a:t>５</a:t>
          </a:r>
          <a:r>
            <a:rPr lang="ja-JP" altLang="ja-JP" sz="1600" b="0" i="0">
              <a:solidFill>
                <a:schemeClr val="dk1"/>
              </a:solidFill>
              <a:effectLst/>
              <a:latin typeface="+mn-lt"/>
              <a:ea typeface="+mn-ea"/>
              <a:cs typeface="+mn-cs"/>
            </a:rPr>
            <a:t>年度において</a:t>
          </a:r>
          <a:r>
            <a:rPr lang="ja-JP" altLang="en-US" sz="1600" b="0" i="0">
              <a:solidFill>
                <a:schemeClr val="dk1"/>
              </a:solidFill>
              <a:effectLst/>
              <a:latin typeface="+mn-lt"/>
              <a:ea typeface="+mn-ea"/>
              <a:cs typeface="+mn-cs"/>
            </a:rPr>
            <a:t>１１</a:t>
          </a:r>
          <a:r>
            <a:rPr lang="ja-JP" altLang="ja-JP" sz="1600" b="0" i="0">
              <a:solidFill>
                <a:schemeClr val="dk1"/>
              </a:solidFill>
              <a:effectLst/>
              <a:latin typeface="+mn-lt"/>
              <a:ea typeface="+mn-ea"/>
              <a:cs typeface="+mn-cs"/>
            </a:rPr>
            <a:t>．</a:t>
          </a:r>
          <a:r>
            <a:rPr lang="ja-JP" altLang="en-US" sz="1600" b="0" i="0">
              <a:solidFill>
                <a:schemeClr val="dk1"/>
              </a:solidFill>
              <a:effectLst/>
              <a:latin typeface="+mn-lt"/>
              <a:ea typeface="+mn-ea"/>
              <a:cs typeface="+mn-cs"/>
            </a:rPr>
            <a:t>９</a:t>
          </a:r>
          <a:r>
            <a:rPr lang="ja-JP" altLang="ja-JP" sz="1600" b="0" i="0">
              <a:solidFill>
                <a:schemeClr val="dk1"/>
              </a:solidFill>
              <a:effectLst/>
              <a:latin typeface="+mn-lt"/>
              <a:ea typeface="+mn-ea"/>
              <a:cs typeface="+mn-cs"/>
            </a:rPr>
            <a:t>％と類似団体平均</a:t>
          </a:r>
          <a:r>
            <a:rPr lang="ja-JP" altLang="en-US" sz="1600" b="0" i="0">
              <a:solidFill>
                <a:schemeClr val="dk1"/>
              </a:solidFill>
              <a:effectLst/>
              <a:latin typeface="+mn-lt"/>
              <a:ea typeface="+mn-ea"/>
              <a:cs typeface="+mn-cs"/>
            </a:rPr>
            <a:t>と同</a:t>
          </a:r>
          <a:r>
            <a:rPr lang="ja-JP" altLang="ja-JP" sz="1600" b="0" i="0">
              <a:solidFill>
                <a:schemeClr val="dk1"/>
              </a:solidFill>
              <a:effectLst/>
              <a:latin typeface="+mn-lt"/>
              <a:ea typeface="+mn-ea"/>
              <a:cs typeface="+mn-cs"/>
            </a:rPr>
            <a:t>水準にある。数値の上昇は、職員人件費等から委託料（物件費）へのシフトが起きていると考えられるが、極力抑制に努める。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99568</xdr:rowOff>
    </xdr:to>
    <xdr:cxnSp macro="">
      <xdr:nvCxnSpPr>
        <xdr:cNvPr id="121" name="直線コネクタ 120"/>
        <xdr:cNvCxnSpPr/>
      </xdr:nvCxnSpPr>
      <xdr:spPr>
        <a:xfrm>
          <a:off x="15671800" y="27330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120142</xdr:rowOff>
    </xdr:from>
    <xdr:to>
      <xdr:col>22</xdr:col>
      <xdr:colOff>565150</xdr:colOff>
      <xdr:row>15</xdr:row>
      <xdr:rowOff>161290</xdr:rowOff>
    </xdr:to>
    <xdr:cxnSp macro="">
      <xdr:nvCxnSpPr>
        <xdr:cNvPr id="124" name="直線コネクタ 123"/>
        <xdr:cNvCxnSpPr/>
      </xdr:nvCxnSpPr>
      <xdr:spPr>
        <a:xfrm>
          <a:off x="14782800" y="26918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120142</xdr:rowOff>
    </xdr:to>
    <xdr:cxnSp macro="">
      <xdr:nvCxnSpPr>
        <xdr:cNvPr id="127" name="直線コネクタ 126"/>
        <xdr:cNvCxnSpPr/>
      </xdr:nvCxnSpPr>
      <xdr:spPr>
        <a:xfrm>
          <a:off x="13893800" y="2664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120142</xdr:rowOff>
    </xdr:to>
    <xdr:cxnSp macro="">
      <xdr:nvCxnSpPr>
        <xdr:cNvPr id="130" name="直線コネクタ 129"/>
        <xdr:cNvCxnSpPr/>
      </xdr:nvCxnSpPr>
      <xdr:spPr>
        <a:xfrm flipV="1">
          <a:off x="13004800" y="2664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48768</xdr:rowOff>
    </xdr:from>
    <xdr:to>
      <xdr:col>24</xdr:col>
      <xdr:colOff>82550</xdr:colOff>
      <xdr:row>16</xdr:row>
      <xdr:rowOff>150368</xdr:rowOff>
    </xdr:to>
    <xdr:sp macro="" textlink="">
      <xdr:nvSpPr>
        <xdr:cNvPr id="140" name="円/楕円 139"/>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65295</xdr:rowOff>
    </xdr:from>
    <xdr:ext cx="762000" cy="259045"/>
    <xdr:sp macro="" textlink="">
      <xdr:nvSpPr>
        <xdr:cNvPr id="141"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2" name="円/楕円 141"/>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3" name="テキスト ボックス 142"/>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69342</xdr:rowOff>
    </xdr:from>
    <xdr:to>
      <xdr:col>21</xdr:col>
      <xdr:colOff>412750</xdr:colOff>
      <xdr:row>15</xdr:row>
      <xdr:rowOff>170942</xdr:rowOff>
    </xdr:to>
    <xdr:sp macro="" textlink="">
      <xdr:nvSpPr>
        <xdr:cNvPr id="144" name="円/楕円 143"/>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45" name="テキスト ボックス 144"/>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46" name="円/楕円 145"/>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47" name="テキスト ボックス 146"/>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48" name="円/楕円 147"/>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49" name="テキスト ボックス 148"/>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扶助費に係る経常収支比率は</a:t>
          </a:r>
          <a:r>
            <a:rPr lang="ja-JP" altLang="en-US" sz="1600" b="0" i="0">
              <a:solidFill>
                <a:schemeClr val="dk1"/>
              </a:solidFill>
              <a:effectLst/>
              <a:latin typeface="+mn-lt"/>
              <a:ea typeface="+mn-ea"/>
              <a:cs typeface="+mn-cs"/>
            </a:rPr>
            <a:t>４．７</a:t>
          </a:r>
          <a:r>
            <a:rPr lang="ja-JP" altLang="ja-JP" sz="1600" b="0" i="0">
              <a:solidFill>
                <a:schemeClr val="dk1"/>
              </a:solidFill>
              <a:effectLst/>
              <a:latin typeface="+mn-lt"/>
              <a:ea typeface="+mn-ea"/>
              <a:cs typeface="+mn-cs"/>
            </a:rPr>
            <a:t>％と類似団体平均</a:t>
          </a:r>
          <a:r>
            <a:rPr lang="ja-JP" altLang="en-US" sz="1600" b="0" i="0">
              <a:solidFill>
                <a:schemeClr val="dk1"/>
              </a:solidFill>
              <a:effectLst/>
              <a:latin typeface="+mn-lt"/>
              <a:ea typeface="+mn-ea"/>
              <a:cs typeface="+mn-cs"/>
            </a:rPr>
            <a:t>を上回っている</a:t>
          </a:r>
          <a:r>
            <a:rPr lang="ja-JP" altLang="ja-JP" sz="1600" b="0" i="0">
              <a:solidFill>
                <a:schemeClr val="dk1"/>
              </a:solidFill>
              <a:effectLst/>
              <a:latin typeface="+mn-lt"/>
              <a:ea typeface="+mn-ea"/>
              <a:cs typeface="+mn-cs"/>
            </a:rPr>
            <a:t>。今後、施設数の適正化などにより経費を抑制するよう努める。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55</xdr:row>
      <xdr:rowOff>165100</xdr:rowOff>
    </xdr:to>
    <xdr:cxnSp macro="">
      <xdr:nvCxnSpPr>
        <xdr:cNvPr id="182" name="直線コネクタ 181"/>
        <xdr:cNvCxnSpPr/>
      </xdr:nvCxnSpPr>
      <xdr:spPr>
        <a:xfrm>
          <a:off x="3987800" y="93472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12700</xdr:rowOff>
    </xdr:to>
    <xdr:cxnSp macro="">
      <xdr:nvCxnSpPr>
        <xdr:cNvPr id="185" name="直線コネクタ 184"/>
        <xdr:cNvCxnSpPr/>
      </xdr:nvCxnSpPr>
      <xdr:spPr>
        <a:xfrm flipV="1">
          <a:off x="3098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50800</xdr:rowOff>
    </xdr:to>
    <xdr:cxnSp macro="">
      <xdr:nvCxnSpPr>
        <xdr:cNvPr id="188" name="直線コネクタ 187"/>
        <xdr:cNvCxnSpPr/>
      </xdr:nvCxnSpPr>
      <xdr:spPr>
        <a:xfrm flipV="1">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50800</xdr:rowOff>
    </xdr:to>
    <xdr:cxnSp macro="">
      <xdr:nvCxnSpPr>
        <xdr:cNvPr id="191" name="直線コネクタ 190"/>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1" name="円/楕円 20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86377</xdr:rowOff>
    </xdr:from>
    <xdr:ext cx="762000" cy="259045"/>
    <xdr:sp macro="" textlink="">
      <xdr:nvSpPr>
        <xdr:cNvPr id="202"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3" name="円/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04" name="テキスト ボックス 20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5" name="円/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06" name="テキスト ボックス 205"/>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07" name="円/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8" name="テキスト ボックス 207"/>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9" name="円/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10" name="テキスト ボックス 209"/>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その他に係る経常収支比率が類似団体平均を上回っているのは、介護保険事業会計（紀南介護保険広域連合への負担）、下水道事業会計（法非適）への繰出金の割合が高いことが主な要因と考えられる。今後、下水道事業などの各事業会計における経費を節減し、普通会計の負担を減らしていくよう努め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161290</xdr:rowOff>
    </xdr:to>
    <xdr:cxnSp macro="">
      <xdr:nvCxnSpPr>
        <xdr:cNvPr id="243" name="直線コネクタ 242"/>
        <xdr:cNvCxnSpPr/>
      </xdr:nvCxnSpPr>
      <xdr:spPr>
        <a:xfrm flipV="1">
          <a:off x="15671800" y="97586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161290</xdr:rowOff>
    </xdr:to>
    <xdr:cxnSp macro="">
      <xdr:nvCxnSpPr>
        <xdr:cNvPr id="246" name="直線コネクタ 245"/>
        <xdr:cNvCxnSpPr/>
      </xdr:nvCxnSpPr>
      <xdr:spPr>
        <a:xfrm>
          <a:off x="14782800" y="9751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149860</xdr:rowOff>
    </xdr:to>
    <xdr:cxnSp macro="">
      <xdr:nvCxnSpPr>
        <xdr:cNvPr id="249" name="直線コネクタ 248"/>
        <xdr:cNvCxnSpPr/>
      </xdr:nvCxnSpPr>
      <xdr:spPr>
        <a:xfrm>
          <a:off x="13893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134620</xdr:rowOff>
    </xdr:to>
    <xdr:cxnSp macro="">
      <xdr:nvCxnSpPr>
        <xdr:cNvPr id="252" name="直線コネクタ 251"/>
        <xdr:cNvCxnSpPr/>
      </xdr:nvCxnSpPr>
      <xdr:spPr>
        <a:xfrm>
          <a:off x="13004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2" name="円/楕円 261"/>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78757</xdr:rowOff>
    </xdr:from>
    <xdr:ext cx="762000" cy="259045"/>
    <xdr:sp macro="" textlink="">
      <xdr:nvSpPr>
        <xdr:cNvPr id="263"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4" name="円/楕円 26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5" name="テキスト ボックス 26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6" name="円/楕円 26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7" name="テキスト ボックス 26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68" name="円/楕円 267"/>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9" name="テキスト ボックス 268"/>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0" name="円/楕円 26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1" name="テキスト ボックス 270"/>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補助費等に係る経常収支比率が類似団体平均を上回っているのは、紀南病院組合（法適用の公営企業会計）、東紀州農業共済組合、常備消防への負担金が多額になっているためである。今後、構成市町として適正な負担に努め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145288</xdr:rowOff>
    </xdr:from>
    <xdr:to>
      <xdr:col>24</xdr:col>
      <xdr:colOff>31750</xdr:colOff>
      <xdr:row>39</xdr:row>
      <xdr:rowOff>10414</xdr:rowOff>
    </xdr:to>
    <xdr:cxnSp macro="">
      <xdr:nvCxnSpPr>
        <xdr:cNvPr id="301" name="直線コネクタ 300"/>
        <xdr:cNvCxnSpPr/>
      </xdr:nvCxnSpPr>
      <xdr:spPr>
        <a:xfrm>
          <a:off x="15671800" y="66603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72136</xdr:rowOff>
    </xdr:from>
    <xdr:to>
      <xdr:col>22</xdr:col>
      <xdr:colOff>565150</xdr:colOff>
      <xdr:row>38</xdr:row>
      <xdr:rowOff>145288</xdr:rowOff>
    </xdr:to>
    <xdr:cxnSp macro="">
      <xdr:nvCxnSpPr>
        <xdr:cNvPr id="304" name="直線コネクタ 303"/>
        <xdr:cNvCxnSpPr/>
      </xdr:nvCxnSpPr>
      <xdr:spPr>
        <a:xfrm>
          <a:off x="14782800" y="65872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72136</xdr:rowOff>
    </xdr:from>
    <xdr:to>
      <xdr:col>21</xdr:col>
      <xdr:colOff>361950</xdr:colOff>
      <xdr:row>38</xdr:row>
      <xdr:rowOff>136144</xdr:rowOff>
    </xdr:to>
    <xdr:cxnSp macro="">
      <xdr:nvCxnSpPr>
        <xdr:cNvPr id="307" name="直線コネクタ 306"/>
        <xdr:cNvCxnSpPr/>
      </xdr:nvCxnSpPr>
      <xdr:spPr>
        <a:xfrm flipV="1">
          <a:off x="13893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117856</xdr:rowOff>
    </xdr:from>
    <xdr:to>
      <xdr:col>20</xdr:col>
      <xdr:colOff>158750</xdr:colOff>
      <xdr:row>38</xdr:row>
      <xdr:rowOff>136144</xdr:rowOff>
    </xdr:to>
    <xdr:cxnSp macro="">
      <xdr:nvCxnSpPr>
        <xdr:cNvPr id="310" name="直線コネクタ 309"/>
        <xdr:cNvCxnSpPr/>
      </xdr:nvCxnSpPr>
      <xdr:spPr>
        <a:xfrm>
          <a:off x="13004800" y="6632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2" name="テキスト ボックス 311"/>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4" name="テキスト ボックス 31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131064</xdr:rowOff>
    </xdr:from>
    <xdr:to>
      <xdr:col>24</xdr:col>
      <xdr:colOff>82550</xdr:colOff>
      <xdr:row>39</xdr:row>
      <xdr:rowOff>61214</xdr:rowOff>
    </xdr:to>
    <xdr:sp macro="" textlink="">
      <xdr:nvSpPr>
        <xdr:cNvPr id="320" name="円/楕円 319"/>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103141</xdr:rowOff>
    </xdr:from>
    <xdr:ext cx="762000" cy="259045"/>
    <xdr:sp macro="" textlink="">
      <xdr:nvSpPr>
        <xdr:cNvPr id="321" name="補助費等該当値テキスト"/>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94488</xdr:rowOff>
    </xdr:from>
    <xdr:to>
      <xdr:col>22</xdr:col>
      <xdr:colOff>615950</xdr:colOff>
      <xdr:row>39</xdr:row>
      <xdr:rowOff>24638</xdr:rowOff>
    </xdr:to>
    <xdr:sp macro="" textlink="">
      <xdr:nvSpPr>
        <xdr:cNvPr id="322" name="円/楕円 321"/>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9415</xdr:rowOff>
    </xdr:from>
    <xdr:ext cx="736600" cy="259045"/>
    <xdr:sp macro="" textlink="">
      <xdr:nvSpPr>
        <xdr:cNvPr id="323" name="テキスト ボックス 322"/>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21336</xdr:rowOff>
    </xdr:from>
    <xdr:to>
      <xdr:col>21</xdr:col>
      <xdr:colOff>412750</xdr:colOff>
      <xdr:row>38</xdr:row>
      <xdr:rowOff>122936</xdr:rowOff>
    </xdr:to>
    <xdr:sp macro="" textlink="">
      <xdr:nvSpPr>
        <xdr:cNvPr id="324" name="円/楕円 323"/>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107713</xdr:rowOff>
    </xdr:from>
    <xdr:ext cx="762000" cy="259045"/>
    <xdr:sp macro="" textlink="">
      <xdr:nvSpPr>
        <xdr:cNvPr id="325" name="テキスト ボックス 324"/>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85344</xdr:rowOff>
    </xdr:from>
    <xdr:to>
      <xdr:col>20</xdr:col>
      <xdr:colOff>209550</xdr:colOff>
      <xdr:row>39</xdr:row>
      <xdr:rowOff>15494</xdr:rowOff>
    </xdr:to>
    <xdr:sp macro="" textlink="">
      <xdr:nvSpPr>
        <xdr:cNvPr id="326" name="円/楕円 325"/>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271</xdr:rowOff>
    </xdr:from>
    <xdr:ext cx="762000" cy="259045"/>
    <xdr:sp macro="" textlink="">
      <xdr:nvSpPr>
        <xdr:cNvPr id="327" name="テキスト ボックス 326"/>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67056</xdr:rowOff>
    </xdr:from>
    <xdr:to>
      <xdr:col>19</xdr:col>
      <xdr:colOff>6350</xdr:colOff>
      <xdr:row>38</xdr:row>
      <xdr:rowOff>168656</xdr:rowOff>
    </xdr:to>
    <xdr:sp macro="" textlink="">
      <xdr:nvSpPr>
        <xdr:cNvPr id="328" name="円/楕円 327"/>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153433</xdr:rowOff>
    </xdr:from>
    <xdr:ext cx="762000" cy="259045"/>
    <xdr:sp macro="" textlink="">
      <xdr:nvSpPr>
        <xdr:cNvPr id="329" name="テキスト ボックス 328"/>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類似団体平均と比較すると、公債費に係る経常収支比率、公債費及び公債費に準ずる費用の分析においても低い水準にある。今後も財政運営に支障のない範囲で、極力地方債の発行を抑制するなど、財政を圧迫することがないよう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74422</xdr:rowOff>
    </xdr:to>
    <xdr:cxnSp macro="">
      <xdr:nvCxnSpPr>
        <xdr:cNvPr id="359" name="直線コネクタ 358"/>
        <xdr:cNvCxnSpPr/>
      </xdr:nvCxnSpPr>
      <xdr:spPr>
        <a:xfrm>
          <a:off x="3987800" y="132532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120142</xdr:rowOff>
    </xdr:to>
    <xdr:cxnSp macro="">
      <xdr:nvCxnSpPr>
        <xdr:cNvPr id="362" name="直線コネクタ 361"/>
        <xdr:cNvCxnSpPr/>
      </xdr:nvCxnSpPr>
      <xdr:spPr>
        <a:xfrm flipV="1">
          <a:off x="3098800" y="132532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152146</xdr:rowOff>
    </xdr:to>
    <xdr:cxnSp macro="">
      <xdr:nvCxnSpPr>
        <xdr:cNvPr id="365" name="直線コネクタ 364"/>
        <xdr:cNvCxnSpPr/>
      </xdr:nvCxnSpPr>
      <xdr:spPr>
        <a:xfrm flipV="1">
          <a:off x="2209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35561</xdr:rowOff>
    </xdr:to>
    <xdr:cxnSp macro="">
      <xdr:nvCxnSpPr>
        <xdr:cNvPr id="368" name="直線コネクタ 367"/>
        <xdr:cNvCxnSpPr/>
      </xdr:nvCxnSpPr>
      <xdr:spPr>
        <a:xfrm flipV="1">
          <a:off x="1320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78" name="円/楕円 377"/>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79"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0" name="円/楕円 379"/>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1" name="テキスト ボックス 380"/>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82" name="円/楕円 381"/>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83" name="テキスト ボックス 382"/>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84" name="円/楕円 383"/>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85" name="テキスト ボックス 384"/>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円/楕円 385"/>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類似団体平均と比較して、臨時的な財政構造の弾力性がなく、</a:t>
          </a:r>
          <a:r>
            <a:rPr lang="ja-JP" altLang="en-US" sz="1600">
              <a:solidFill>
                <a:schemeClr val="dk1"/>
              </a:solidFill>
              <a:effectLst/>
              <a:latin typeface="+mn-lt"/>
              <a:ea typeface="+mn-ea"/>
              <a:cs typeface="+mn-cs"/>
            </a:rPr>
            <a:t>依然として</a:t>
          </a:r>
          <a:r>
            <a:rPr lang="ja-JP" altLang="ja-JP" sz="1600">
              <a:solidFill>
                <a:schemeClr val="dk1"/>
              </a:solidFill>
              <a:effectLst/>
              <a:latin typeface="+mn-lt"/>
              <a:ea typeface="+mn-ea"/>
              <a:cs typeface="+mn-cs"/>
            </a:rPr>
            <a:t>臨時的な財政需要に対して余裕がない状況にある。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14332</xdr:rowOff>
    </xdr:from>
    <xdr:to>
      <xdr:col>24</xdr:col>
      <xdr:colOff>31750</xdr:colOff>
      <xdr:row>77</xdr:row>
      <xdr:rowOff>50256</xdr:rowOff>
    </xdr:to>
    <xdr:cxnSp macro="">
      <xdr:nvCxnSpPr>
        <xdr:cNvPr id="422" name="直線コネクタ 421"/>
        <xdr:cNvCxnSpPr/>
      </xdr:nvCxnSpPr>
      <xdr:spPr>
        <a:xfrm>
          <a:off x="15671800" y="132159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9434</xdr:rowOff>
    </xdr:from>
    <xdr:to>
      <xdr:col>22</xdr:col>
      <xdr:colOff>565150</xdr:colOff>
      <xdr:row>77</xdr:row>
      <xdr:rowOff>14332</xdr:rowOff>
    </xdr:to>
    <xdr:cxnSp macro="">
      <xdr:nvCxnSpPr>
        <xdr:cNvPr id="425" name="直線コネクタ 424"/>
        <xdr:cNvCxnSpPr/>
      </xdr:nvCxnSpPr>
      <xdr:spPr>
        <a:xfrm>
          <a:off x="14782800" y="1303963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141696</xdr:rowOff>
    </xdr:from>
    <xdr:to>
      <xdr:col>21</xdr:col>
      <xdr:colOff>361950</xdr:colOff>
      <xdr:row>76</xdr:row>
      <xdr:rowOff>9434</xdr:rowOff>
    </xdr:to>
    <xdr:cxnSp macro="">
      <xdr:nvCxnSpPr>
        <xdr:cNvPr id="428" name="直線コネクタ 427"/>
        <xdr:cNvCxnSpPr/>
      </xdr:nvCxnSpPr>
      <xdr:spPr>
        <a:xfrm>
          <a:off x="13893800" y="130004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141696</xdr:rowOff>
    </xdr:from>
    <xdr:to>
      <xdr:col>20</xdr:col>
      <xdr:colOff>158750</xdr:colOff>
      <xdr:row>75</xdr:row>
      <xdr:rowOff>161289</xdr:rowOff>
    </xdr:to>
    <xdr:cxnSp macro="">
      <xdr:nvCxnSpPr>
        <xdr:cNvPr id="431" name="直線コネクタ 430"/>
        <xdr:cNvCxnSpPr/>
      </xdr:nvCxnSpPr>
      <xdr:spPr>
        <a:xfrm flipV="1">
          <a:off x="13004800" y="13000446"/>
          <a:ext cx="889000" cy="1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170906</xdr:rowOff>
    </xdr:from>
    <xdr:to>
      <xdr:col>24</xdr:col>
      <xdr:colOff>82550</xdr:colOff>
      <xdr:row>77</xdr:row>
      <xdr:rowOff>101056</xdr:rowOff>
    </xdr:to>
    <xdr:sp macro="" textlink="">
      <xdr:nvSpPr>
        <xdr:cNvPr id="441" name="円/楕円 440"/>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142983</xdr:rowOff>
    </xdr:from>
    <xdr:ext cx="762000" cy="259045"/>
    <xdr:sp macro="" textlink="">
      <xdr:nvSpPr>
        <xdr:cNvPr id="442" name="公債費以外該当値テキスト"/>
        <xdr:cNvSpPr txBox="1"/>
      </xdr:nvSpPr>
      <xdr:spPr>
        <a:xfrm>
          <a:off x="165989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134982</xdr:rowOff>
    </xdr:from>
    <xdr:to>
      <xdr:col>22</xdr:col>
      <xdr:colOff>615950</xdr:colOff>
      <xdr:row>77</xdr:row>
      <xdr:rowOff>65132</xdr:rowOff>
    </xdr:to>
    <xdr:sp macro="" textlink="">
      <xdr:nvSpPr>
        <xdr:cNvPr id="443" name="円/楕円 442"/>
        <xdr:cNvSpPr/>
      </xdr:nvSpPr>
      <xdr:spPr>
        <a:xfrm>
          <a:off x="15621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49909</xdr:rowOff>
    </xdr:from>
    <xdr:ext cx="736600" cy="259045"/>
    <xdr:sp macro="" textlink="">
      <xdr:nvSpPr>
        <xdr:cNvPr id="444" name="テキスト ボックス 443"/>
        <xdr:cNvSpPr txBox="1"/>
      </xdr:nvSpPr>
      <xdr:spPr>
        <a:xfrm>
          <a:off x="15290800" y="1325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130084</xdr:rowOff>
    </xdr:from>
    <xdr:to>
      <xdr:col>21</xdr:col>
      <xdr:colOff>412750</xdr:colOff>
      <xdr:row>76</xdr:row>
      <xdr:rowOff>60235</xdr:rowOff>
    </xdr:to>
    <xdr:sp macro="" textlink="">
      <xdr:nvSpPr>
        <xdr:cNvPr id="445" name="円/楕円 444"/>
        <xdr:cNvSpPr/>
      </xdr:nvSpPr>
      <xdr:spPr>
        <a:xfrm>
          <a:off x="14732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45011</xdr:rowOff>
    </xdr:from>
    <xdr:ext cx="762000" cy="259045"/>
    <xdr:sp macro="" textlink="">
      <xdr:nvSpPr>
        <xdr:cNvPr id="446" name="テキスト ボックス 445"/>
        <xdr:cNvSpPr txBox="1"/>
      </xdr:nvSpPr>
      <xdr:spPr>
        <a:xfrm>
          <a:off x="14401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90896</xdr:rowOff>
    </xdr:from>
    <xdr:to>
      <xdr:col>20</xdr:col>
      <xdr:colOff>209550</xdr:colOff>
      <xdr:row>76</xdr:row>
      <xdr:rowOff>21047</xdr:rowOff>
    </xdr:to>
    <xdr:sp macro="" textlink="">
      <xdr:nvSpPr>
        <xdr:cNvPr id="447" name="円/楕円 446"/>
        <xdr:cNvSpPr/>
      </xdr:nvSpPr>
      <xdr:spPr>
        <a:xfrm>
          <a:off x="13843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5822</xdr:rowOff>
    </xdr:from>
    <xdr:ext cx="762000" cy="259045"/>
    <xdr:sp macro="" textlink="">
      <xdr:nvSpPr>
        <xdr:cNvPr id="448" name="テキスト ボックス 447"/>
        <xdr:cNvSpPr txBox="1"/>
      </xdr:nvSpPr>
      <xdr:spPr>
        <a:xfrm>
          <a:off x="13512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49" name="円/楕円 448"/>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25416</xdr:rowOff>
    </xdr:from>
    <xdr:ext cx="762000" cy="259045"/>
    <xdr:sp macro="" textlink="">
      <xdr:nvSpPr>
        <xdr:cNvPr id="450" name="テキスト ボックス 449"/>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三重県御浜町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99821</xdr:rowOff>
    </xdr:from>
    <xdr:to>
      <xdr:col>4</xdr:col>
      <xdr:colOff>1117600</xdr:colOff>
      <xdr:row>19</xdr:row>
      <xdr:rowOff>2329</xdr:rowOff>
    </xdr:to>
    <xdr:cxnSp macro="">
      <xdr:nvCxnSpPr>
        <xdr:cNvPr id="46" name="直線コネクタ 45"/>
        <xdr:cNvCxnSpPr/>
      </xdr:nvCxnSpPr>
      <xdr:spPr bwMode="auto">
        <a:xfrm flipV="1">
          <a:off x="5003800" y="3233546"/>
          <a:ext cx="647700" cy="7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209</xdr:rowOff>
    </xdr:from>
    <xdr:to>
      <xdr:col>4</xdr:col>
      <xdr:colOff>469900</xdr:colOff>
      <xdr:row>19</xdr:row>
      <xdr:rowOff>2329</xdr:rowOff>
    </xdr:to>
    <xdr:cxnSp macro="">
      <xdr:nvCxnSpPr>
        <xdr:cNvPr id="49" name="直線コネクタ 48"/>
        <xdr:cNvCxnSpPr/>
      </xdr:nvCxnSpPr>
      <xdr:spPr bwMode="auto">
        <a:xfrm>
          <a:off x="4305300" y="3305384"/>
          <a:ext cx="698500" cy="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209</xdr:rowOff>
    </xdr:from>
    <xdr:to>
      <xdr:col>3</xdr:col>
      <xdr:colOff>904875</xdr:colOff>
      <xdr:row>19</xdr:row>
      <xdr:rowOff>49564</xdr:rowOff>
    </xdr:to>
    <xdr:cxnSp macro="">
      <xdr:nvCxnSpPr>
        <xdr:cNvPr id="52" name="直線コネクタ 51"/>
        <xdr:cNvCxnSpPr/>
      </xdr:nvCxnSpPr>
      <xdr:spPr bwMode="auto">
        <a:xfrm flipV="1">
          <a:off x="3606800" y="3305384"/>
          <a:ext cx="698500" cy="4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49564</xdr:rowOff>
    </xdr:from>
    <xdr:to>
      <xdr:col>3</xdr:col>
      <xdr:colOff>206375</xdr:colOff>
      <xdr:row>19</xdr:row>
      <xdr:rowOff>69703</xdr:rowOff>
    </xdr:to>
    <xdr:cxnSp macro="">
      <xdr:nvCxnSpPr>
        <xdr:cNvPr id="55" name="直線コネクタ 54"/>
        <xdr:cNvCxnSpPr/>
      </xdr:nvCxnSpPr>
      <xdr:spPr bwMode="auto">
        <a:xfrm flipV="1">
          <a:off x="2908300" y="3354739"/>
          <a:ext cx="698500" cy="2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49021</xdr:rowOff>
    </xdr:from>
    <xdr:to>
      <xdr:col>5</xdr:col>
      <xdr:colOff>34925</xdr:colOff>
      <xdr:row>18</xdr:row>
      <xdr:rowOff>150621</xdr:rowOff>
    </xdr:to>
    <xdr:sp macro="" textlink="">
      <xdr:nvSpPr>
        <xdr:cNvPr id="65" name="円/楕円 64"/>
        <xdr:cNvSpPr/>
      </xdr:nvSpPr>
      <xdr:spPr bwMode="auto">
        <a:xfrm>
          <a:off x="5600700" y="318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21098</xdr:rowOff>
    </xdr:from>
    <xdr:ext cx="762000" cy="259045"/>
    <xdr:sp macro="" textlink="">
      <xdr:nvSpPr>
        <xdr:cNvPr id="66" name="人口1人当たり決算額の推移該当値テキスト130"/>
        <xdr:cNvSpPr txBox="1"/>
      </xdr:nvSpPr>
      <xdr:spPr>
        <a:xfrm>
          <a:off x="5740400" y="315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122979</xdr:rowOff>
    </xdr:from>
    <xdr:to>
      <xdr:col>4</xdr:col>
      <xdr:colOff>520700</xdr:colOff>
      <xdr:row>19</xdr:row>
      <xdr:rowOff>53129</xdr:rowOff>
    </xdr:to>
    <xdr:sp macro="" textlink="">
      <xdr:nvSpPr>
        <xdr:cNvPr id="67" name="円/楕円 66"/>
        <xdr:cNvSpPr/>
      </xdr:nvSpPr>
      <xdr:spPr bwMode="auto">
        <a:xfrm>
          <a:off x="4953000" y="325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37906</xdr:rowOff>
    </xdr:from>
    <xdr:ext cx="736600" cy="259045"/>
    <xdr:sp macro="" textlink="">
      <xdr:nvSpPr>
        <xdr:cNvPr id="68" name="テキスト ボックス 67"/>
        <xdr:cNvSpPr txBox="1"/>
      </xdr:nvSpPr>
      <xdr:spPr>
        <a:xfrm>
          <a:off x="4622800" y="334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120859</xdr:rowOff>
    </xdr:from>
    <xdr:to>
      <xdr:col>3</xdr:col>
      <xdr:colOff>955675</xdr:colOff>
      <xdr:row>19</xdr:row>
      <xdr:rowOff>51009</xdr:rowOff>
    </xdr:to>
    <xdr:sp macro="" textlink="">
      <xdr:nvSpPr>
        <xdr:cNvPr id="69" name="円/楕円 68"/>
        <xdr:cNvSpPr/>
      </xdr:nvSpPr>
      <xdr:spPr bwMode="auto">
        <a:xfrm>
          <a:off x="4254500" y="3254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35786</xdr:rowOff>
    </xdr:from>
    <xdr:ext cx="762000" cy="259045"/>
    <xdr:sp macro="" textlink="">
      <xdr:nvSpPr>
        <xdr:cNvPr id="70" name="テキスト ボックス 69"/>
        <xdr:cNvSpPr txBox="1"/>
      </xdr:nvSpPr>
      <xdr:spPr>
        <a:xfrm>
          <a:off x="3924300" y="334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110,519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170214</xdr:rowOff>
    </xdr:from>
    <xdr:to>
      <xdr:col>3</xdr:col>
      <xdr:colOff>257175</xdr:colOff>
      <xdr:row>19</xdr:row>
      <xdr:rowOff>100364</xdr:rowOff>
    </xdr:to>
    <xdr:sp macro="" textlink="">
      <xdr:nvSpPr>
        <xdr:cNvPr id="71" name="円/楕円 70"/>
        <xdr:cNvSpPr/>
      </xdr:nvSpPr>
      <xdr:spPr bwMode="auto">
        <a:xfrm>
          <a:off x="3556000" y="330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85141</xdr:rowOff>
    </xdr:from>
    <xdr:ext cx="762000" cy="259045"/>
    <xdr:sp macro="" textlink="">
      <xdr:nvSpPr>
        <xdr:cNvPr id="72" name="テキスト ボックス 71"/>
        <xdr:cNvSpPr txBox="1"/>
      </xdr:nvSpPr>
      <xdr:spPr>
        <a:xfrm>
          <a:off x="3225800" y="339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101,883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18903</xdr:rowOff>
    </xdr:from>
    <xdr:to>
      <xdr:col>2</xdr:col>
      <xdr:colOff>692150</xdr:colOff>
      <xdr:row>19</xdr:row>
      <xdr:rowOff>120503</xdr:rowOff>
    </xdr:to>
    <xdr:sp macro="" textlink="">
      <xdr:nvSpPr>
        <xdr:cNvPr id="73" name="円/楕円 72"/>
        <xdr:cNvSpPr/>
      </xdr:nvSpPr>
      <xdr:spPr bwMode="auto">
        <a:xfrm>
          <a:off x="2857500" y="332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105280</xdr:rowOff>
    </xdr:from>
    <xdr:ext cx="762000" cy="259045"/>
    <xdr:sp macro="" textlink="">
      <xdr:nvSpPr>
        <xdr:cNvPr id="74" name="テキスト ボックス 73"/>
        <xdr:cNvSpPr txBox="1"/>
      </xdr:nvSpPr>
      <xdr:spPr>
        <a:xfrm>
          <a:off x="2527300" y="341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81052</xdr:rowOff>
    </xdr:from>
    <xdr:to>
      <xdr:col>4</xdr:col>
      <xdr:colOff>1117600</xdr:colOff>
      <xdr:row>35</xdr:row>
      <xdr:rowOff>114567</xdr:rowOff>
    </xdr:to>
    <xdr:cxnSp macro="">
      <xdr:nvCxnSpPr>
        <xdr:cNvPr id="107" name="直線コネクタ 106"/>
        <xdr:cNvCxnSpPr/>
      </xdr:nvCxnSpPr>
      <xdr:spPr bwMode="auto">
        <a:xfrm flipV="1">
          <a:off x="5003800" y="6691402"/>
          <a:ext cx="647700" cy="3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91973</xdr:rowOff>
    </xdr:from>
    <xdr:to>
      <xdr:col>4</xdr:col>
      <xdr:colOff>469900</xdr:colOff>
      <xdr:row>35</xdr:row>
      <xdr:rowOff>114567</xdr:rowOff>
    </xdr:to>
    <xdr:cxnSp macro="">
      <xdr:nvCxnSpPr>
        <xdr:cNvPr id="110" name="直線コネクタ 109"/>
        <xdr:cNvCxnSpPr/>
      </xdr:nvCxnSpPr>
      <xdr:spPr bwMode="auto">
        <a:xfrm>
          <a:off x="4305300" y="6702323"/>
          <a:ext cx="698500" cy="22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49416</xdr:rowOff>
    </xdr:from>
    <xdr:to>
      <xdr:col>3</xdr:col>
      <xdr:colOff>904875</xdr:colOff>
      <xdr:row>35</xdr:row>
      <xdr:rowOff>91973</xdr:rowOff>
    </xdr:to>
    <xdr:cxnSp macro="">
      <xdr:nvCxnSpPr>
        <xdr:cNvPr id="113" name="直線コネクタ 112"/>
        <xdr:cNvCxnSpPr/>
      </xdr:nvCxnSpPr>
      <xdr:spPr bwMode="auto">
        <a:xfrm>
          <a:off x="3606800" y="6659766"/>
          <a:ext cx="698500" cy="4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49416</xdr:rowOff>
    </xdr:from>
    <xdr:to>
      <xdr:col>3</xdr:col>
      <xdr:colOff>206375</xdr:colOff>
      <xdr:row>35</xdr:row>
      <xdr:rowOff>107924</xdr:rowOff>
    </xdr:to>
    <xdr:cxnSp macro="">
      <xdr:nvCxnSpPr>
        <xdr:cNvPr id="116" name="直線コネクタ 115"/>
        <xdr:cNvCxnSpPr/>
      </xdr:nvCxnSpPr>
      <xdr:spPr bwMode="auto">
        <a:xfrm flipV="1">
          <a:off x="2908300" y="6659766"/>
          <a:ext cx="698500" cy="58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30252</xdr:rowOff>
    </xdr:from>
    <xdr:to>
      <xdr:col>5</xdr:col>
      <xdr:colOff>34925</xdr:colOff>
      <xdr:row>35</xdr:row>
      <xdr:rowOff>131852</xdr:rowOff>
    </xdr:to>
    <xdr:sp macro="" textlink="">
      <xdr:nvSpPr>
        <xdr:cNvPr id="126" name="円/楕円 125"/>
        <xdr:cNvSpPr/>
      </xdr:nvSpPr>
      <xdr:spPr bwMode="auto">
        <a:xfrm>
          <a:off x="5600700" y="664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2329</xdr:rowOff>
    </xdr:from>
    <xdr:ext cx="762000" cy="259045"/>
    <xdr:sp macro="" textlink="">
      <xdr:nvSpPr>
        <xdr:cNvPr id="127" name="人口1人当たり決算額の推移該当値テキスト445"/>
        <xdr:cNvSpPr txBox="1"/>
      </xdr:nvSpPr>
      <xdr:spPr>
        <a:xfrm>
          <a:off x="5740400" y="661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63767</xdr:rowOff>
    </xdr:from>
    <xdr:to>
      <xdr:col>4</xdr:col>
      <xdr:colOff>520700</xdr:colOff>
      <xdr:row>35</xdr:row>
      <xdr:rowOff>165367</xdr:rowOff>
    </xdr:to>
    <xdr:sp macro="" textlink="">
      <xdr:nvSpPr>
        <xdr:cNvPr id="128" name="円/楕円 127"/>
        <xdr:cNvSpPr/>
      </xdr:nvSpPr>
      <xdr:spPr bwMode="auto">
        <a:xfrm>
          <a:off x="4953000" y="667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150144</xdr:rowOff>
    </xdr:from>
    <xdr:ext cx="736600" cy="259045"/>
    <xdr:sp macro="" textlink="">
      <xdr:nvSpPr>
        <xdr:cNvPr id="129" name="テキスト ボックス 128"/>
        <xdr:cNvSpPr txBox="1"/>
      </xdr:nvSpPr>
      <xdr:spPr>
        <a:xfrm>
          <a:off x="4622800" y="676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41173</xdr:rowOff>
    </xdr:from>
    <xdr:to>
      <xdr:col>3</xdr:col>
      <xdr:colOff>955675</xdr:colOff>
      <xdr:row>35</xdr:row>
      <xdr:rowOff>142773</xdr:rowOff>
    </xdr:to>
    <xdr:sp macro="" textlink="">
      <xdr:nvSpPr>
        <xdr:cNvPr id="130" name="円/楕円 129"/>
        <xdr:cNvSpPr/>
      </xdr:nvSpPr>
      <xdr:spPr bwMode="auto">
        <a:xfrm>
          <a:off x="4254500" y="665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127550</xdr:rowOff>
    </xdr:from>
    <xdr:ext cx="762000" cy="259045"/>
    <xdr:sp macro="" textlink="">
      <xdr:nvSpPr>
        <xdr:cNvPr id="131" name="テキスト ボックス 130"/>
        <xdr:cNvSpPr txBox="1"/>
      </xdr:nvSpPr>
      <xdr:spPr>
        <a:xfrm>
          <a:off x="3924300" y="67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341516</xdr:rowOff>
    </xdr:from>
    <xdr:to>
      <xdr:col>3</xdr:col>
      <xdr:colOff>257175</xdr:colOff>
      <xdr:row>35</xdr:row>
      <xdr:rowOff>100216</xdr:rowOff>
    </xdr:to>
    <xdr:sp macro="" textlink="">
      <xdr:nvSpPr>
        <xdr:cNvPr id="132" name="円/楕円 131"/>
        <xdr:cNvSpPr/>
      </xdr:nvSpPr>
      <xdr:spPr bwMode="auto">
        <a:xfrm>
          <a:off x="3556000" y="6608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84993</xdr:rowOff>
    </xdr:from>
    <xdr:ext cx="762000" cy="259045"/>
    <xdr:sp macro="" textlink="">
      <xdr:nvSpPr>
        <xdr:cNvPr id="133" name="テキスト ボックス 132"/>
        <xdr:cNvSpPr txBox="1"/>
      </xdr:nvSpPr>
      <xdr:spPr>
        <a:xfrm>
          <a:off x="32258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57124</xdr:rowOff>
    </xdr:from>
    <xdr:to>
      <xdr:col>2</xdr:col>
      <xdr:colOff>692150</xdr:colOff>
      <xdr:row>35</xdr:row>
      <xdr:rowOff>158724</xdr:rowOff>
    </xdr:to>
    <xdr:sp macro="" textlink="">
      <xdr:nvSpPr>
        <xdr:cNvPr id="134" name="円/楕円 133"/>
        <xdr:cNvSpPr/>
      </xdr:nvSpPr>
      <xdr:spPr bwMode="auto">
        <a:xfrm>
          <a:off x="2857500" y="666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143501</xdr:rowOff>
    </xdr:from>
    <xdr:ext cx="762000" cy="259045"/>
    <xdr:sp macro="" textlink="">
      <xdr:nvSpPr>
        <xdr:cNvPr id="135" name="テキスト ボックス 134"/>
        <xdr:cNvSpPr txBox="1"/>
      </xdr:nvSpPr>
      <xdr:spPr>
        <a:xfrm>
          <a:off x="2527300" y="675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600">
              <a:solidFill>
                <a:schemeClr val="dk1"/>
              </a:solidFill>
              <a:effectLst/>
              <a:latin typeface="+mn-lt"/>
              <a:ea typeface="+mn-ea"/>
              <a:cs typeface="+mn-cs"/>
            </a:rPr>
            <a:t>歳出抑制の取り組みや実質的な交付税額の増加などにより、財政調整基金残高が増加した。</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一般会計をはじめ各会計とも黒字となっている。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600">
              <a:solidFill>
                <a:schemeClr val="dk1"/>
              </a:solidFill>
              <a:effectLst/>
              <a:latin typeface="+mn-lt"/>
              <a:ea typeface="+mn-ea"/>
              <a:cs typeface="+mn-cs"/>
            </a:rPr>
            <a:t>過疎対策事業債の償還のピークが過ぎたことにより償還金等は減少してきている。</a:t>
          </a:r>
          <a:endParaRPr lang="ja-JP" altLang="ja-JP" sz="1600">
            <a:effectLst/>
          </a:endParaRPr>
        </a:p>
        <a:p>
          <a:r>
            <a:rPr lang="ja-JP" altLang="ja-JP" sz="1600">
              <a:solidFill>
                <a:schemeClr val="dk1"/>
              </a:solidFill>
              <a:effectLst/>
              <a:latin typeface="+mn-lt"/>
              <a:ea typeface="+mn-ea"/>
              <a:cs typeface="+mn-cs"/>
            </a:rPr>
            <a:t>　今後、近年の国の補正予算関連事業</a:t>
          </a:r>
          <a:r>
            <a:rPr lang="ja-JP" altLang="en-US" sz="1600">
              <a:solidFill>
                <a:schemeClr val="dk1"/>
              </a:solidFill>
              <a:effectLst/>
              <a:latin typeface="+mn-lt"/>
              <a:ea typeface="+mn-ea"/>
              <a:cs typeface="+mn-cs"/>
            </a:rPr>
            <a:t>に係る新規発行地方債</a:t>
          </a:r>
          <a:r>
            <a:rPr lang="ja-JP" altLang="ja-JP" sz="1600">
              <a:solidFill>
                <a:schemeClr val="dk1"/>
              </a:solidFill>
              <a:effectLst/>
              <a:latin typeface="+mn-lt"/>
              <a:ea typeface="+mn-ea"/>
              <a:cs typeface="+mn-cs"/>
            </a:rPr>
            <a:t>の償還がはじまることから、数値は横ばい、上昇と推移する見込みである。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統合水道事業に係る企業債を繰上償還したことや新たな起債を抑制してきたことにより企業債残高が減少した。</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多額の歳計余剰金による財政調整金への積立や、将来負担への備えのための減債基金への積立などによる充当可能基金残高が増加した。</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5555092</v>
      </c>
      <c r="BO4" s="379"/>
      <c r="BP4" s="379"/>
      <c r="BQ4" s="379"/>
      <c r="BR4" s="379"/>
      <c r="BS4" s="379"/>
      <c r="BT4" s="379"/>
      <c r="BU4" s="380"/>
      <c r="BV4" s="378">
        <v>5875214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8.8000000000000007</v>
      </c>
      <c r="CU4" s="554"/>
      <c r="CV4" s="554"/>
      <c r="CW4" s="554"/>
      <c r="CX4" s="554"/>
      <c r="CY4" s="554"/>
      <c r="CZ4" s="554"/>
      <c r="DA4" s="555"/>
      <c r="DB4" s="553">
        <v>19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5254100</v>
      </c>
      <c r="BO5" s="384"/>
      <c r="BP5" s="384"/>
      <c r="BQ5" s="384"/>
      <c r="BR5" s="384"/>
      <c r="BS5" s="384"/>
      <c r="BT5" s="384"/>
      <c r="BU5" s="385"/>
      <c r="BV5" s="383">
        <v>5179745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89.5</v>
      </c>
      <c r="CU5" s="354"/>
      <c r="CV5" s="354"/>
      <c r="CW5" s="354"/>
      <c r="CX5" s="354"/>
      <c r="CY5" s="354"/>
      <c r="CZ5" s="354"/>
      <c r="DA5" s="355"/>
      <c r="DB5" s="353">
        <v>87.9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300992</v>
      </c>
      <c r="BO6" s="384"/>
      <c r="BP6" s="384"/>
      <c r="BQ6" s="384"/>
      <c r="BR6" s="384"/>
      <c r="BS6" s="384"/>
      <c r="BT6" s="384"/>
      <c r="BU6" s="385"/>
      <c r="BV6" s="383">
        <v>695469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94.8</v>
      </c>
      <c r="CU6" s="528"/>
      <c r="CV6" s="528"/>
      <c r="CW6" s="528"/>
      <c r="CX6" s="528"/>
      <c r="CY6" s="528"/>
      <c r="CZ6" s="528"/>
      <c r="DA6" s="529"/>
      <c r="DB6" s="527">
        <v>93.2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24779</v>
      </c>
      <c r="BO7" s="384"/>
      <c r="BP7" s="384"/>
      <c r="BQ7" s="384"/>
      <c r="BR7" s="384"/>
      <c r="BS7" s="384"/>
      <c r="BT7" s="384"/>
      <c r="BU7" s="385"/>
      <c r="BV7" s="383">
        <v>87828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3155345</v>
      </c>
      <c r="CU7" s="384"/>
      <c r="CV7" s="384"/>
      <c r="CW7" s="384"/>
      <c r="CX7" s="384"/>
      <c r="CY7" s="384"/>
      <c r="CZ7" s="384"/>
      <c r="DA7" s="385"/>
      <c r="DB7" s="383">
        <v>3189896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276213</v>
      </c>
      <c r="BO8" s="384"/>
      <c r="BP8" s="384"/>
      <c r="BQ8" s="384"/>
      <c r="BR8" s="384"/>
      <c r="BS8" s="384"/>
      <c r="BT8" s="384"/>
      <c r="BU8" s="385"/>
      <c r="BV8" s="383">
        <v>607641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9376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-331428</v>
      </c>
      <c r="BO9" s="384"/>
      <c r="BP9" s="384"/>
      <c r="BQ9" s="384"/>
      <c r="BR9" s="384"/>
      <c r="BS9" s="384"/>
      <c r="BT9" s="384"/>
      <c r="BU9" s="385"/>
      <c r="BV9" s="383">
        <v>164501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12.7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9903</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1964</v>
      </c>
      <c r="BO10" s="384"/>
      <c r="BP10" s="384"/>
      <c r="BQ10" s="384"/>
      <c r="BR10" s="384"/>
      <c r="BS10" s="384"/>
      <c r="BT10" s="384"/>
      <c r="BU10" s="385"/>
      <c r="BV10" s="383">
        <v>1966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9292</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231894</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9252</v>
      </c>
      <c r="S13" s="483"/>
      <c r="T13" s="483"/>
      <c r="U13" s="483"/>
      <c r="V13" s="484"/>
      <c r="W13" s="470" t="s">
        <v>125</v>
      </c>
      <c r="X13" s="396"/>
      <c r="Y13" s="396"/>
      <c r="Z13" s="396"/>
      <c r="AA13" s="396"/>
      <c r="AB13" s="397"/>
      <c r="AC13" s="359">
        <v>1164</v>
      </c>
      <c r="AD13" s="360"/>
      <c r="AE13" s="360"/>
      <c r="AF13" s="360"/>
      <c r="AG13" s="361"/>
      <c r="AH13" s="359">
        <v>1352</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-329464</v>
      </c>
      <c r="BO13" s="384"/>
      <c r="BP13" s="384"/>
      <c r="BQ13" s="384"/>
      <c r="BR13" s="384"/>
      <c r="BS13" s="384"/>
      <c r="BT13" s="384"/>
      <c r="BU13" s="385"/>
      <c r="BV13" s="383">
        <v>-65427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12.3</v>
      </c>
      <c r="CU13" s="354"/>
      <c r="CV13" s="354"/>
      <c r="CW13" s="354"/>
      <c r="CX13" s="354"/>
      <c r="CY13" s="354"/>
      <c r="CZ13" s="354"/>
      <c r="DA13" s="355"/>
      <c r="DB13" s="353">
        <v>12.5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9349</v>
      </c>
      <c r="S14" s="483"/>
      <c r="T14" s="483"/>
      <c r="U14" s="483"/>
      <c r="V14" s="484"/>
      <c r="W14" s="485"/>
      <c r="X14" s="399"/>
      <c r="Y14" s="399"/>
      <c r="Z14" s="399"/>
      <c r="AA14" s="399"/>
      <c r="AB14" s="400"/>
      <c r="AC14" s="475">
        <v>26.3</v>
      </c>
      <c r="AD14" s="476"/>
      <c r="AE14" s="476"/>
      <c r="AF14" s="476"/>
      <c r="AG14" s="477"/>
      <c r="AH14" s="475">
        <v>28.1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27.2</v>
      </c>
      <c r="CU14" s="454"/>
      <c r="CV14" s="454"/>
      <c r="CW14" s="454"/>
      <c r="CX14" s="454"/>
      <c r="CY14" s="454"/>
      <c r="CZ14" s="454"/>
      <c r="DA14" s="455"/>
      <c r="DB14" s="486">
        <v>57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9313</v>
      </c>
      <c r="S15" s="483"/>
      <c r="T15" s="483"/>
      <c r="U15" s="483"/>
      <c r="V15" s="484"/>
      <c r="W15" s="470" t="s">
        <v>131</v>
      </c>
      <c r="X15" s="396"/>
      <c r="Y15" s="396"/>
      <c r="Z15" s="396"/>
      <c r="AA15" s="396"/>
      <c r="AB15" s="397"/>
      <c r="AC15" s="359">
        <v>663</v>
      </c>
      <c r="AD15" s="360"/>
      <c r="AE15" s="360"/>
      <c r="AF15" s="360"/>
      <c r="AG15" s="361"/>
      <c r="AH15" s="359">
        <v>761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733698</v>
      </c>
      <c r="BO15" s="379"/>
      <c r="BP15" s="379"/>
      <c r="BQ15" s="379"/>
      <c r="BR15" s="379"/>
      <c r="BS15" s="379"/>
      <c r="BT15" s="379"/>
      <c r="BU15" s="380"/>
      <c r="BV15" s="378">
        <v>734503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15</v>
      </c>
      <c r="AD16" s="476"/>
      <c r="AE16" s="476"/>
      <c r="AF16" s="476"/>
      <c r="AG16" s="477"/>
      <c r="AH16" s="475">
        <v>15.8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2767359</v>
      </c>
      <c r="BO16" s="384"/>
      <c r="BP16" s="384"/>
      <c r="BQ16" s="384"/>
      <c r="BR16" s="384"/>
      <c r="BS16" s="384"/>
      <c r="BT16" s="384"/>
      <c r="BU16" s="385"/>
      <c r="BV16" s="383">
        <v>2804015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2603</v>
      </c>
      <c r="AD17" s="360"/>
      <c r="AE17" s="360"/>
      <c r="AF17" s="360"/>
      <c r="AG17" s="361"/>
      <c r="AH17" s="359">
        <v>2680</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940108</v>
      </c>
      <c r="BO17" s="384"/>
      <c r="BP17" s="384"/>
      <c r="BQ17" s="384"/>
      <c r="BR17" s="384"/>
      <c r="BS17" s="384"/>
      <c r="BT17" s="384"/>
      <c r="BU17" s="385"/>
      <c r="BV17" s="383">
        <v>932952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88.28</v>
      </c>
      <c r="M18" s="446"/>
      <c r="N18" s="446"/>
      <c r="O18" s="446"/>
      <c r="P18" s="446"/>
      <c r="Q18" s="446"/>
      <c r="R18" s="447"/>
      <c r="S18" s="447"/>
      <c r="T18" s="447"/>
      <c r="U18" s="447"/>
      <c r="V18" s="448"/>
      <c r="W18" s="462"/>
      <c r="X18" s="463"/>
      <c r="Y18" s="463"/>
      <c r="Z18" s="463"/>
      <c r="AA18" s="463"/>
      <c r="AB18" s="471"/>
      <c r="AC18" s="347">
        <v>58.8</v>
      </c>
      <c r="AD18" s="348"/>
      <c r="AE18" s="348"/>
      <c r="AF18" s="348"/>
      <c r="AG18" s="449"/>
      <c r="AH18" s="347">
        <v>55.8</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2870152</v>
      </c>
      <c r="BO18" s="384"/>
      <c r="BP18" s="384"/>
      <c r="BQ18" s="384"/>
      <c r="BR18" s="384"/>
      <c r="BS18" s="384"/>
      <c r="BT18" s="384"/>
      <c r="BU18" s="385"/>
      <c r="BV18" s="383">
        <v>2788248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106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4107566</v>
      </c>
      <c r="BO19" s="384"/>
      <c r="BP19" s="384"/>
      <c r="BQ19" s="384"/>
      <c r="BR19" s="384"/>
      <c r="BS19" s="384"/>
      <c r="BT19" s="384"/>
      <c r="BU19" s="385"/>
      <c r="BV19" s="383">
        <v>4089469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4000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4109211</v>
      </c>
      <c r="BO23" s="384"/>
      <c r="BP23" s="384"/>
      <c r="BQ23" s="384"/>
      <c r="BR23" s="384"/>
      <c r="BS23" s="384"/>
      <c r="BT23" s="384"/>
      <c r="BU23" s="385"/>
      <c r="BV23" s="383">
        <v>4186583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3850</v>
      </c>
      <c r="R24" s="360"/>
      <c r="S24" s="360"/>
      <c r="T24" s="360"/>
      <c r="U24" s="360"/>
      <c r="V24" s="361"/>
      <c r="W24" s="425"/>
      <c r="X24" s="416"/>
      <c r="Y24" s="417"/>
      <c r="Z24" s="356" t="s">
        <v>155</v>
      </c>
      <c r="AA24" s="357"/>
      <c r="AB24" s="357"/>
      <c r="AC24" s="357"/>
      <c r="AD24" s="357"/>
      <c r="AE24" s="357"/>
      <c r="AF24" s="357"/>
      <c r="AG24" s="358"/>
      <c r="AH24" s="359">
        <v>91</v>
      </c>
      <c r="AI24" s="360"/>
      <c r="AJ24" s="360"/>
      <c r="AK24" s="360"/>
      <c r="AL24" s="361"/>
      <c r="AM24" s="359">
        <v>295841</v>
      </c>
      <c r="AN24" s="360"/>
      <c r="AO24" s="360"/>
      <c r="AP24" s="360"/>
      <c r="AQ24" s="360"/>
      <c r="AR24" s="361"/>
      <c r="AS24" s="359">
        <v>3251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3444446</v>
      </c>
      <c r="BO24" s="384"/>
      <c r="BP24" s="384"/>
      <c r="BQ24" s="384"/>
      <c r="BR24" s="384"/>
      <c r="BS24" s="384"/>
      <c r="BT24" s="384"/>
      <c r="BU24" s="385"/>
      <c r="BV24" s="383">
        <v>3387404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3650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24774</v>
      </c>
      <c r="BO25" s="379"/>
      <c r="BP25" s="379"/>
      <c r="BQ25" s="379"/>
      <c r="BR25" s="379"/>
      <c r="BS25" s="379"/>
      <c r="BT25" s="379"/>
      <c r="BU25" s="380"/>
      <c r="BV25" s="378">
        <v>20265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3550</v>
      </c>
      <c r="R26" s="360"/>
      <c r="S26" s="360"/>
      <c r="T26" s="360"/>
      <c r="U26" s="360"/>
      <c r="V26" s="361"/>
      <c r="W26" s="425"/>
      <c r="X26" s="416"/>
      <c r="Y26" s="417"/>
      <c r="Z26" s="356" t="s">
        <v>161</v>
      </c>
      <c r="AA26" s="436"/>
      <c r="AB26" s="436"/>
      <c r="AC26" s="436"/>
      <c r="AD26" s="436"/>
      <c r="AE26" s="436"/>
      <c r="AF26" s="436"/>
      <c r="AG26" s="437"/>
      <c r="AH26" s="359">
        <v>5</v>
      </c>
      <c r="AI26" s="360"/>
      <c r="AJ26" s="360"/>
      <c r="AK26" s="360"/>
      <c r="AL26" s="361"/>
      <c r="AM26" s="359">
        <v>16580</v>
      </c>
      <c r="AN26" s="360"/>
      <c r="AO26" s="360"/>
      <c r="AP26" s="360"/>
      <c r="AQ26" s="360"/>
      <c r="AR26" s="361"/>
      <c r="AS26" s="359">
        <v>3316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2750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128554</v>
      </c>
      <c r="BO27" s="387"/>
      <c r="BP27" s="387"/>
      <c r="BQ27" s="387"/>
      <c r="BR27" s="387"/>
      <c r="BS27" s="387"/>
      <c r="BT27" s="387"/>
      <c r="BU27" s="388"/>
      <c r="BV27" s="386">
        <v>128352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2150</v>
      </c>
      <c r="R28" s="360"/>
      <c r="S28" s="360"/>
      <c r="T28" s="360"/>
      <c r="U28" s="360"/>
      <c r="V28" s="361"/>
      <c r="W28" s="425"/>
      <c r="X28" s="416"/>
      <c r="Y28" s="417"/>
      <c r="Z28" s="356" t="s">
        <v>167</v>
      </c>
      <c r="AA28" s="357"/>
      <c r="AB28" s="357"/>
      <c r="AC28" s="357"/>
      <c r="AD28" s="357"/>
      <c r="AE28" s="357"/>
      <c r="AF28" s="357"/>
      <c r="AG28" s="358"/>
      <c r="AH28" s="359">
        <v>6</v>
      </c>
      <c r="AI28" s="360"/>
      <c r="AJ28" s="360"/>
      <c r="AK28" s="360"/>
      <c r="AL28" s="361"/>
      <c r="AM28" s="359">
        <v>12120</v>
      </c>
      <c r="AN28" s="360"/>
      <c r="AO28" s="360"/>
      <c r="AP28" s="360"/>
      <c r="AQ28" s="360"/>
      <c r="AR28" s="361"/>
      <c r="AS28" s="359">
        <v>2020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1041615</v>
      </c>
      <c r="BO28" s="379"/>
      <c r="BP28" s="379"/>
      <c r="BQ28" s="379"/>
      <c r="BR28" s="379"/>
      <c r="BS28" s="379"/>
      <c r="BT28" s="379"/>
      <c r="BU28" s="380"/>
      <c r="BV28" s="378">
        <v>729651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2000</v>
      </c>
      <c r="R29" s="360"/>
      <c r="S29" s="360"/>
      <c r="T29" s="360"/>
      <c r="U29" s="360"/>
      <c r="V29" s="361"/>
      <c r="W29" s="425"/>
      <c r="X29" s="416"/>
      <c r="Y29" s="417"/>
      <c r="Z29" s="356" t="s">
        <v>171</v>
      </c>
      <c r="AA29" s="357"/>
      <c r="AB29" s="357"/>
      <c r="AC29" s="357"/>
      <c r="AD29" s="357"/>
      <c r="AE29" s="357"/>
      <c r="AF29" s="357"/>
      <c r="AG29" s="358"/>
      <c r="AH29" s="359">
        <v>97</v>
      </c>
      <c r="AI29" s="360"/>
      <c r="AJ29" s="360"/>
      <c r="AK29" s="360"/>
      <c r="AL29" s="361"/>
      <c r="AM29" s="359">
        <v>307961</v>
      </c>
      <c r="AN29" s="360"/>
      <c r="AO29" s="360"/>
      <c r="AP29" s="360"/>
      <c r="AQ29" s="360"/>
      <c r="AR29" s="361"/>
      <c r="AS29" s="359">
        <v>3175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350715</v>
      </c>
      <c r="BO29" s="384"/>
      <c r="BP29" s="384"/>
      <c r="BQ29" s="384"/>
      <c r="BR29" s="384"/>
      <c r="BS29" s="384"/>
      <c r="BT29" s="384"/>
      <c r="BU29" s="385"/>
      <c r="BV29" s="383">
        <v>250085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472199</v>
      </c>
      <c r="BO30" s="387"/>
      <c r="BP30" s="387"/>
      <c r="BQ30" s="387"/>
      <c r="BR30" s="387"/>
      <c r="BS30" s="387"/>
      <c r="BT30" s="387"/>
      <c r="BU30" s="388"/>
      <c r="BV30" s="386">
        <v>331644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紀南社会福祉施設組合（一般会計）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　〃　（指定訪問介護特別会計）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紀南病院組合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南牟婁清掃施設組合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紀南特別養護老人ホーム組合（一般会計）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　（地域密着型特別会計）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三重県市町総合事務組合（一般会計）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　〃　（退職手当特別会計）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　〃　（共有デジタル地図特別会計）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　〃　（共同研修特別会計）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819924</v>
      </c>
      <c r="S5" s="637"/>
      <c r="T5" s="637"/>
      <c r="U5" s="637"/>
      <c r="V5" s="637"/>
      <c r="W5" s="637"/>
      <c r="X5" s="637"/>
      <c r="Y5" s="684"/>
      <c r="Z5" s="697">
        <v>14.8</v>
      </c>
      <c r="AA5" s="697"/>
      <c r="AB5" s="697"/>
      <c r="AC5" s="697"/>
      <c r="AD5" s="698">
        <v>819924</v>
      </c>
      <c r="AE5" s="698"/>
      <c r="AF5" s="698"/>
      <c r="AG5" s="698"/>
      <c r="AH5" s="698"/>
      <c r="AI5" s="698"/>
      <c r="AJ5" s="698"/>
      <c r="AK5" s="698"/>
      <c r="AL5" s="685">
        <v>27.1</v>
      </c>
      <c r="AM5" s="654"/>
      <c r="AN5" s="654"/>
      <c r="AO5" s="686"/>
      <c r="AP5" s="671" t="s">
        <v>209</v>
      </c>
      <c r="AQ5" s="672"/>
      <c r="AR5" s="672"/>
      <c r="AS5" s="672"/>
      <c r="AT5" s="672"/>
      <c r="AU5" s="672"/>
      <c r="AV5" s="672"/>
      <c r="AW5" s="672"/>
      <c r="AX5" s="672"/>
      <c r="AY5" s="672"/>
      <c r="AZ5" s="672"/>
      <c r="BA5" s="672"/>
      <c r="BB5" s="672"/>
      <c r="BC5" s="672"/>
      <c r="BD5" s="672"/>
      <c r="BE5" s="672"/>
      <c r="BF5" s="673"/>
      <c r="BG5" s="586">
        <v>819924</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57545</v>
      </c>
      <c r="S6" s="587"/>
      <c r="T6" s="587"/>
      <c r="U6" s="587"/>
      <c r="V6" s="587"/>
      <c r="W6" s="587"/>
      <c r="X6" s="587"/>
      <c r="Y6" s="588"/>
      <c r="Z6" s="639">
        <v>1</v>
      </c>
      <c r="AA6" s="639"/>
      <c r="AB6" s="639"/>
      <c r="AC6" s="639"/>
      <c r="AD6" s="640">
        <v>57545</v>
      </c>
      <c r="AE6" s="640"/>
      <c r="AF6" s="640"/>
      <c r="AG6" s="640"/>
      <c r="AH6" s="640"/>
      <c r="AI6" s="640"/>
      <c r="AJ6" s="640"/>
      <c r="AK6" s="640"/>
      <c r="AL6" s="609">
        <v>1.9</v>
      </c>
      <c r="AM6" s="641"/>
      <c r="AN6" s="641"/>
      <c r="AO6" s="642"/>
      <c r="AP6" s="583" t="s">
        <v>215</v>
      </c>
      <c r="AQ6" s="584"/>
      <c r="AR6" s="584"/>
      <c r="AS6" s="584"/>
      <c r="AT6" s="584"/>
      <c r="AU6" s="584"/>
      <c r="AV6" s="584"/>
      <c r="AW6" s="584"/>
      <c r="AX6" s="584"/>
      <c r="AY6" s="584"/>
      <c r="AZ6" s="584"/>
      <c r="BA6" s="584"/>
      <c r="BB6" s="584"/>
      <c r="BC6" s="584"/>
      <c r="BD6" s="584"/>
      <c r="BE6" s="584"/>
      <c r="BF6" s="585"/>
      <c r="BG6" s="586">
        <v>819924</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99323</v>
      </c>
      <c r="CS6" s="587"/>
      <c r="CT6" s="587"/>
      <c r="CU6" s="587"/>
      <c r="CV6" s="587"/>
      <c r="CW6" s="587"/>
      <c r="CX6" s="587"/>
      <c r="CY6" s="588"/>
      <c r="CZ6" s="639">
        <v>1.9</v>
      </c>
      <c r="DA6" s="639"/>
      <c r="DB6" s="639"/>
      <c r="DC6" s="639"/>
      <c r="DD6" s="592">
        <v>27583</v>
      </c>
      <c r="DE6" s="587"/>
      <c r="DF6" s="587"/>
      <c r="DG6" s="587"/>
      <c r="DH6" s="587"/>
      <c r="DI6" s="587"/>
      <c r="DJ6" s="587"/>
      <c r="DK6" s="587"/>
      <c r="DL6" s="587"/>
      <c r="DM6" s="587"/>
      <c r="DN6" s="587"/>
      <c r="DO6" s="587"/>
      <c r="DP6" s="588"/>
      <c r="DQ6" s="592">
        <v>99323</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2452</v>
      </c>
      <c r="S7" s="587"/>
      <c r="T7" s="587"/>
      <c r="U7" s="587"/>
      <c r="V7" s="587"/>
      <c r="W7" s="587"/>
      <c r="X7" s="587"/>
      <c r="Y7" s="588"/>
      <c r="Z7" s="639">
        <v>0</v>
      </c>
      <c r="AA7" s="639"/>
      <c r="AB7" s="639"/>
      <c r="AC7" s="639"/>
      <c r="AD7" s="640">
        <v>2452</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396430</v>
      </c>
      <c r="BH7" s="587"/>
      <c r="BI7" s="587"/>
      <c r="BJ7" s="587"/>
      <c r="BK7" s="587"/>
      <c r="BL7" s="587"/>
      <c r="BM7" s="587"/>
      <c r="BN7" s="588"/>
      <c r="BO7" s="639">
        <v>48.3</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758899</v>
      </c>
      <c r="CS7" s="587"/>
      <c r="CT7" s="587"/>
      <c r="CU7" s="587"/>
      <c r="CV7" s="587"/>
      <c r="CW7" s="587"/>
      <c r="CX7" s="587"/>
      <c r="CY7" s="588"/>
      <c r="CZ7" s="639">
        <v>14.4</v>
      </c>
      <c r="DA7" s="639"/>
      <c r="DB7" s="639"/>
      <c r="DC7" s="639"/>
      <c r="DD7" s="592">
        <v>2768</v>
      </c>
      <c r="DE7" s="587"/>
      <c r="DF7" s="587"/>
      <c r="DG7" s="587"/>
      <c r="DH7" s="587"/>
      <c r="DI7" s="587"/>
      <c r="DJ7" s="587"/>
      <c r="DK7" s="587"/>
      <c r="DL7" s="587"/>
      <c r="DM7" s="587"/>
      <c r="DN7" s="587"/>
      <c r="DO7" s="587"/>
      <c r="DP7" s="588"/>
      <c r="DQ7" s="592">
        <v>724725</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3699</v>
      </c>
      <c r="S8" s="587"/>
      <c r="T8" s="587"/>
      <c r="U8" s="587"/>
      <c r="V8" s="587"/>
      <c r="W8" s="587"/>
      <c r="X8" s="587"/>
      <c r="Y8" s="588"/>
      <c r="Z8" s="639">
        <v>0.1</v>
      </c>
      <c r="AA8" s="639"/>
      <c r="AB8" s="639"/>
      <c r="AC8" s="639"/>
      <c r="AD8" s="640">
        <v>3699</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11292</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1310183</v>
      </c>
      <c r="CS8" s="587"/>
      <c r="CT8" s="587"/>
      <c r="CU8" s="587"/>
      <c r="CV8" s="587"/>
      <c r="CW8" s="587"/>
      <c r="CX8" s="587"/>
      <c r="CY8" s="588"/>
      <c r="CZ8" s="639">
        <v>24.9</v>
      </c>
      <c r="DA8" s="639"/>
      <c r="DB8" s="639"/>
      <c r="DC8" s="639"/>
      <c r="DD8" s="592">
        <v>45997</v>
      </c>
      <c r="DE8" s="587"/>
      <c r="DF8" s="587"/>
      <c r="DG8" s="587"/>
      <c r="DH8" s="587"/>
      <c r="DI8" s="587"/>
      <c r="DJ8" s="587"/>
      <c r="DK8" s="587"/>
      <c r="DL8" s="587"/>
      <c r="DM8" s="587"/>
      <c r="DN8" s="587"/>
      <c r="DO8" s="587"/>
      <c r="DP8" s="588"/>
      <c r="DQ8" s="592">
        <v>832340</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6228</v>
      </c>
      <c r="S9" s="587"/>
      <c r="T9" s="587"/>
      <c r="U9" s="587"/>
      <c r="V9" s="587"/>
      <c r="W9" s="587"/>
      <c r="X9" s="587"/>
      <c r="Y9" s="588"/>
      <c r="Z9" s="639">
        <v>0.1</v>
      </c>
      <c r="AA9" s="639"/>
      <c r="AB9" s="639"/>
      <c r="AC9" s="639"/>
      <c r="AD9" s="640">
        <v>6228</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325047</v>
      </c>
      <c r="BH9" s="587"/>
      <c r="BI9" s="587"/>
      <c r="BJ9" s="587"/>
      <c r="BK9" s="587"/>
      <c r="BL9" s="587"/>
      <c r="BM9" s="587"/>
      <c r="BN9" s="588"/>
      <c r="BO9" s="639">
        <v>39.6</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558127</v>
      </c>
      <c r="CS9" s="587"/>
      <c r="CT9" s="587"/>
      <c r="CU9" s="587"/>
      <c r="CV9" s="587"/>
      <c r="CW9" s="587"/>
      <c r="CX9" s="587"/>
      <c r="CY9" s="588"/>
      <c r="CZ9" s="639">
        <v>10.6</v>
      </c>
      <c r="DA9" s="639"/>
      <c r="DB9" s="639"/>
      <c r="DC9" s="639"/>
      <c r="DD9" s="592">
        <v>9279</v>
      </c>
      <c r="DE9" s="587"/>
      <c r="DF9" s="587"/>
      <c r="DG9" s="587"/>
      <c r="DH9" s="587"/>
      <c r="DI9" s="587"/>
      <c r="DJ9" s="587"/>
      <c r="DK9" s="587"/>
      <c r="DL9" s="587"/>
      <c r="DM9" s="587"/>
      <c r="DN9" s="587"/>
      <c r="DO9" s="587"/>
      <c r="DP9" s="588"/>
      <c r="DQ9" s="592">
        <v>547672</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76241</v>
      </c>
      <c r="S10" s="587"/>
      <c r="T10" s="587"/>
      <c r="U10" s="587"/>
      <c r="V10" s="587"/>
      <c r="W10" s="587"/>
      <c r="X10" s="587"/>
      <c r="Y10" s="588"/>
      <c r="Z10" s="639">
        <v>1.4</v>
      </c>
      <c r="AA10" s="639"/>
      <c r="AB10" s="639"/>
      <c r="AC10" s="639"/>
      <c r="AD10" s="640">
        <v>76241</v>
      </c>
      <c r="AE10" s="640"/>
      <c r="AF10" s="640"/>
      <c r="AG10" s="640"/>
      <c r="AH10" s="640"/>
      <c r="AI10" s="640"/>
      <c r="AJ10" s="640"/>
      <c r="AK10" s="640"/>
      <c r="AL10" s="609">
        <v>2.5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16079</v>
      </c>
      <c r="BH10" s="587"/>
      <c r="BI10" s="587"/>
      <c r="BJ10" s="587"/>
      <c r="BK10" s="587"/>
      <c r="BL10" s="587"/>
      <c r="BM10" s="587"/>
      <c r="BN10" s="588"/>
      <c r="BO10" s="639">
        <v>2</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113</v>
      </c>
      <c r="CS10" s="587"/>
      <c r="CT10" s="587"/>
      <c r="CU10" s="587"/>
      <c r="CV10" s="587"/>
      <c r="CW10" s="587"/>
      <c r="CX10" s="587"/>
      <c r="CY10" s="588"/>
      <c r="CZ10" s="639" t="s">
        <v>113</v>
      </c>
      <c r="DA10" s="639"/>
      <c r="DB10" s="639"/>
      <c r="DC10" s="639"/>
      <c r="DD10" s="592" t="s">
        <v>113</v>
      </c>
      <c r="DE10" s="587"/>
      <c r="DF10" s="587"/>
      <c r="DG10" s="587"/>
      <c r="DH10" s="587"/>
      <c r="DI10" s="587"/>
      <c r="DJ10" s="587"/>
      <c r="DK10" s="587"/>
      <c r="DL10" s="587"/>
      <c r="DM10" s="587"/>
      <c r="DN10" s="587"/>
      <c r="DO10" s="587"/>
      <c r="DP10" s="588"/>
      <c r="DQ10" s="592" t="s">
        <v>113</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44012</v>
      </c>
      <c r="BH11" s="587"/>
      <c r="BI11" s="587"/>
      <c r="BJ11" s="587"/>
      <c r="BK11" s="587"/>
      <c r="BL11" s="587"/>
      <c r="BM11" s="587"/>
      <c r="BN11" s="588"/>
      <c r="BO11" s="639">
        <v>5.4</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248612</v>
      </c>
      <c r="CS11" s="587"/>
      <c r="CT11" s="587"/>
      <c r="CU11" s="587"/>
      <c r="CV11" s="587"/>
      <c r="CW11" s="587"/>
      <c r="CX11" s="587"/>
      <c r="CY11" s="588"/>
      <c r="CZ11" s="639">
        <v>4.7</v>
      </c>
      <c r="DA11" s="639"/>
      <c r="DB11" s="639"/>
      <c r="DC11" s="639"/>
      <c r="DD11" s="592">
        <v>67534</v>
      </c>
      <c r="DE11" s="587"/>
      <c r="DF11" s="587"/>
      <c r="DG11" s="587"/>
      <c r="DH11" s="587"/>
      <c r="DI11" s="587"/>
      <c r="DJ11" s="587"/>
      <c r="DK11" s="587"/>
      <c r="DL11" s="587"/>
      <c r="DM11" s="587"/>
      <c r="DN11" s="587"/>
      <c r="DO11" s="587"/>
      <c r="DP11" s="588"/>
      <c r="DQ11" s="592">
        <v>147197</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337463</v>
      </c>
      <c r="BH12" s="587"/>
      <c r="BI12" s="587"/>
      <c r="BJ12" s="587"/>
      <c r="BK12" s="587"/>
      <c r="BL12" s="587"/>
      <c r="BM12" s="587"/>
      <c r="BN12" s="588"/>
      <c r="BO12" s="639">
        <v>41.2</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33714</v>
      </c>
      <c r="CS12" s="587"/>
      <c r="CT12" s="587"/>
      <c r="CU12" s="587"/>
      <c r="CV12" s="587"/>
      <c r="CW12" s="587"/>
      <c r="CX12" s="587"/>
      <c r="CY12" s="588"/>
      <c r="CZ12" s="639">
        <v>0.6</v>
      </c>
      <c r="DA12" s="639"/>
      <c r="DB12" s="639"/>
      <c r="DC12" s="639"/>
      <c r="DD12" s="592">
        <v>89</v>
      </c>
      <c r="DE12" s="587"/>
      <c r="DF12" s="587"/>
      <c r="DG12" s="587"/>
      <c r="DH12" s="587"/>
      <c r="DI12" s="587"/>
      <c r="DJ12" s="587"/>
      <c r="DK12" s="587"/>
      <c r="DL12" s="587"/>
      <c r="DM12" s="587"/>
      <c r="DN12" s="587"/>
      <c r="DO12" s="587"/>
      <c r="DP12" s="588"/>
      <c r="DQ12" s="592">
        <v>27504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23399</v>
      </c>
      <c r="S13" s="587"/>
      <c r="T13" s="587"/>
      <c r="U13" s="587"/>
      <c r="V13" s="587"/>
      <c r="W13" s="587"/>
      <c r="X13" s="587"/>
      <c r="Y13" s="588"/>
      <c r="Z13" s="639">
        <v>0.4</v>
      </c>
      <c r="AA13" s="639"/>
      <c r="AB13" s="639"/>
      <c r="AC13" s="639"/>
      <c r="AD13" s="640">
        <v>23399</v>
      </c>
      <c r="AE13" s="640"/>
      <c r="AF13" s="640"/>
      <c r="AG13" s="640"/>
      <c r="AH13" s="640"/>
      <c r="AI13" s="640"/>
      <c r="AJ13" s="640"/>
      <c r="AK13" s="640"/>
      <c r="AL13" s="609">
        <v>0.8</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336223</v>
      </c>
      <c r="BH13" s="587"/>
      <c r="BI13" s="587"/>
      <c r="BJ13" s="587"/>
      <c r="BK13" s="587"/>
      <c r="BL13" s="587"/>
      <c r="BM13" s="587"/>
      <c r="BN13" s="588"/>
      <c r="BO13" s="639">
        <v>41</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705959</v>
      </c>
      <c r="CS13" s="587"/>
      <c r="CT13" s="587"/>
      <c r="CU13" s="587"/>
      <c r="CV13" s="587"/>
      <c r="CW13" s="587"/>
      <c r="CX13" s="587"/>
      <c r="CY13" s="588"/>
      <c r="CZ13" s="639">
        <v>13.4</v>
      </c>
      <c r="DA13" s="639"/>
      <c r="DB13" s="639"/>
      <c r="DC13" s="639"/>
      <c r="DD13" s="592">
        <v>540151</v>
      </c>
      <c r="DE13" s="587"/>
      <c r="DF13" s="587"/>
      <c r="DG13" s="587"/>
      <c r="DH13" s="587"/>
      <c r="DI13" s="587"/>
      <c r="DJ13" s="587"/>
      <c r="DK13" s="587"/>
      <c r="DL13" s="587"/>
      <c r="DM13" s="587"/>
      <c r="DN13" s="587"/>
      <c r="DO13" s="587"/>
      <c r="DP13" s="588"/>
      <c r="DQ13" s="592">
        <v>405846</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26402</v>
      </c>
      <c r="BH14" s="587"/>
      <c r="BI14" s="587"/>
      <c r="BJ14" s="587"/>
      <c r="BK14" s="587"/>
      <c r="BL14" s="587"/>
      <c r="BM14" s="587"/>
      <c r="BN14" s="588"/>
      <c r="BO14" s="639">
        <v>3.2</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243454</v>
      </c>
      <c r="CS14" s="587"/>
      <c r="CT14" s="587"/>
      <c r="CU14" s="587"/>
      <c r="CV14" s="587"/>
      <c r="CW14" s="587"/>
      <c r="CX14" s="587"/>
      <c r="CY14" s="588"/>
      <c r="CZ14" s="639">
        <v>4.5999999999999996</v>
      </c>
      <c r="DA14" s="639"/>
      <c r="DB14" s="639"/>
      <c r="DC14" s="639"/>
      <c r="DD14" s="592">
        <v>14753</v>
      </c>
      <c r="DE14" s="587"/>
      <c r="DF14" s="587"/>
      <c r="DG14" s="587"/>
      <c r="DH14" s="587"/>
      <c r="DI14" s="587"/>
      <c r="DJ14" s="587"/>
      <c r="DK14" s="587"/>
      <c r="DL14" s="587"/>
      <c r="DM14" s="587"/>
      <c r="DN14" s="587"/>
      <c r="DO14" s="587"/>
      <c r="DP14" s="588"/>
      <c r="DQ14" s="592">
        <v>235888</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3013</v>
      </c>
      <c r="S15" s="587"/>
      <c r="T15" s="587"/>
      <c r="U15" s="587"/>
      <c r="V15" s="587"/>
      <c r="W15" s="587"/>
      <c r="X15" s="587"/>
      <c r="Y15" s="588"/>
      <c r="Z15" s="639">
        <v>0.1</v>
      </c>
      <c r="AA15" s="639"/>
      <c r="AB15" s="639"/>
      <c r="AC15" s="639"/>
      <c r="AD15" s="640">
        <v>3013</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59629</v>
      </c>
      <c r="BH15" s="587"/>
      <c r="BI15" s="587"/>
      <c r="BJ15" s="587"/>
      <c r="BK15" s="587"/>
      <c r="BL15" s="587"/>
      <c r="BM15" s="587"/>
      <c r="BN15" s="588"/>
      <c r="BO15" s="639">
        <v>7.3</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458763</v>
      </c>
      <c r="CS15" s="587"/>
      <c r="CT15" s="587"/>
      <c r="CU15" s="587"/>
      <c r="CV15" s="587"/>
      <c r="CW15" s="587"/>
      <c r="CX15" s="587"/>
      <c r="CY15" s="588"/>
      <c r="CZ15" s="639">
        <v>8.6999999999999993</v>
      </c>
      <c r="DA15" s="639"/>
      <c r="DB15" s="639"/>
      <c r="DC15" s="639"/>
      <c r="DD15" s="592">
        <v>222486</v>
      </c>
      <c r="DE15" s="587"/>
      <c r="DF15" s="587"/>
      <c r="DG15" s="587"/>
      <c r="DH15" s="587"/>
      <c r="DI15" s="587"/>
      <c r="DJ15" s="587"/>
      <c r="DK15" s="587"/>
      <c r="DL15" s="587"/>
      <c r="DM15" s="587"/>
      <c r="DN15" s="587"/>
      <c r="DO15" s="587"/>
      <c r="DP15" s="588"/>
      <c r="DQ15" s="592">
        <v>286844</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2203682</v>
      </c>
      <c r="S16" s="587"/>
      <c r="T16" s="587"/>
      <c r="U16" s="587"/>
      <c r="V16" s="587"/>
      <c r="W16" s="587"/>
      <c r="X16" s="587"/>
      <c r="Y16" s="588"/>
      <c r="Z16" s="639">
        <v>39.700000000000003</v>
      </c>
      <c r="AA16" s="639"/>
      <c r="AB16" s="639"/>
      <c r="AC16" s="639"/>
      <c r="AD16" s="640">
        <v>2033618</v>
      </c>
      <c r="AE16" s="640"/>
      <c r="AF16" s="640"/>
      <c r="AG16" s="640"/>
      <c r="AH16" s="640"/>
      <c r="AI16" s="640"/>
      <c r="AJ16" s="640"/>
      <c r="AK16" s="640"/>
      <c r="AL16" s="609">
        <v>67.2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348761</v>
      </c>
      <c r="CS16" s="587"/>
      <c r="CT16" s="587"/>
      <c r="CU16" s="587"/>
      <c r="CV16" s="587"/>
      <c r="CW16" s="587"/>
      <c r="CX16" s="587"/>
      <c r="CY16" s="588"/>
      <c r="CZ16" s="639">
        <v>6.6</v>
      </c>
      <c r="DA16" s="639"/>
      <c r="DB16" s="639"/>
      <c r="DC16" s="639"/>
      <c r="DD16" s="592" t="s">
        <v>113</v>
      </c>
      <c r="DE16" s="587"/>
      <c r="DF16" s="587"/>
      <c r="DG16" s="587"/>
      <c r="DH16" s="587"/>
      <c r="DI16" s="587"/>
      <c r="DJ16" s="587"/>
      <c r="DK16" s="587"/>
      <c r="DL16" s="587"/>
      <c r="DM16" s="587"/>
      <c r="DN16" s="587"/>
      <c r="DO16" s="587"/>
      <c r="DP16" s="588"/>
      <c r="DQ16" s="592">
        <v>16736</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2033618</v>
      </c>
      <c r="S17" s="587"/>
      <c r="T17" s="587"/>
      <c r="U17" s="587"/>
      <c r="V17" s="587"/>
      <c r="W17" s="587"/>
      <c r="X17" s="587"/>
      <c r="Y17" s="588"/>
      <c r="Z17" s="639">
        <v>36.6</v>
      </c>
      <c r="AA17" s="639"/>
      <c r="AB17" s="639"/>
      <c r="AC17" s="639"/>
      <c r="AD17" s="640">
        <v>2033618</v>
      </c>
      <c r="AE17" s="640"/>
      <c r="AF17" s="640"/>
      <c r="AG17" s="640"/>
      <c r="AH17" s="640"/>
      <c r="AI17" s="640"/>
      <c r="AJ17" s="640"/>
      <c r="AK17" s="640"/>
      <c r="AL17" s="609">
        <v>67.2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488305</v>
      </c>
      <c r="CS17" s="587"/>
      <c r="CT17" s="587"/>
      <c r="CU17" s="587"/>
      <c r="CV17" s="587"/>
      <c r="CW17" s="587"/>
      <c r="CX17" s="587"/>
      <c r="CY17" s="588"/>
      <c r="CZ17" s="639">
        <v>9.3000000000000007</v>
      </c>
      <c r="DA17" s="639"/>
      <c r="DB17" s="639"/>
      <c r="DC17" s="639"/>
      <c r="DD17" s="592" t="s">
        <v>113</v>
      </c>
      <c r="DE17" s="587"/>
      <c r="DF17" s="587"/>
      <c r="DG17" s="587"/>
      <c r="DH17" s="587"/>
      <c r="DI17" s="587"/>
      <c r="DJ17" s="587"/>
      <c r="DK17" s="587"/>
      <c r="DL17" s="587"/>
      <c r="DM17" s="587"/>
      <c r="DN17" s="587"/>
      <c r="DO17" s="587"/>
      <c r="DP17" s="588"/>
      <c r="DQ17" s="592">
        <v>485823</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170058</v>
      </c>
      <c r="S18" s="587"/>
      <c r="T18" s="587"/>
      <c r="U18" s="587"/>
      <c r="V18" s="587"/>
      <c r="W18" s="587"/>
      <c r="X18" s="587"/>
      <c r="Y18" s="588"/>
      <c r="Z18" s="639">
        <v>3.1</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6</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113</v>
      </c>
      <c r="BH19" s="587"/>
      <c r="BI19" s="587"/>
      <c r="BJ19" s="587"/>
      <c r="BK19" s="587"/>
      <c r="BL19" s="587"/>
      <c r="BM19" s="587"/>
      <c r="BN19" s="588"/>
      <c r="BO19" s="639" t="s">
        <v>113</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3196183</v>
      </c>
      <c r="S20" s="587"/>
      <c r="T20" s="587"/>
      <c r="U20" s="587"/>
      <c r="V20" s="587"/>
      <c r="W20" s="587"/>
      <c r="X20" s="587"/>
      <c r="Y20" s="588"/>
      <c r="Z20" s="639">
        <v>57.5</v>
      </c>
      <c r="AA20" s="639"/>
      <c r="AB20" s="639"/>
      <c r="AC20" s="639"/>
      <c r="AD20" s="640">
        <v>3026119</v>
      </c>
      <c r="AE20" s="640"/>
      <c r="AF20" s="640"/>
      <c r="AG20" s="640"/>
      <c r="AH20" s="640"/>
      <c r="AI20" s="640"/>
      <c r="AJ20" s="640"/>
      <c r="AK20" s="640"/>
      <c r="AL20" s="609">
        <v>100</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113</v>
      </c>
      <c r="BH20" s="587"/>
      <c r="BI20" s="587"/>
      <c r="BJ20" s="587"/>
      <c r="BK20" s="587"/>
      <c r="BL20" s="587"/>
      <c r="BM20" s="587"/>
      <c r="BN20" s="588"/>
      <c r="BO20" s="639" t="s">
        <v>113</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5254100</v>
      </c>
      <c r="CS20" s="587"/>
      <c r="CT20" s="587"/>
      <c r="CU20" s="587"/>
      <c r="CV20" s="587"/>
      <c r="CW20" s="587"/>
      <c r="CX20" s="587"/>
      <c r="CY20" s="588"/>
      <c r="CZ20" s="639">
        <v>100</v>
      </c>
      <c r="DA20" s="639"/>
      <c r="DB20" s="639"/>
      <c r="DC20" s="639"/>
      <c r="DD20" s="592">
        <v>930640</v>
      </c>
      <c r="DE20" s="587"/>
      <c r="DF20" s="587"/>
      <c r="DG20" s="587"/>
      <c r="DH20" s="587"/>
      <c r="DI20" s="587"/>
      <c r="DJ20" s="587"/>
      <c r="DK20" s="587"/>
      <c r="DL20" s="587"/>
      <c r="DM20" s="587"/>
      <c r="DN20" s="587"/>
      <c r="DO20" s="587"/>
      <c r="DP20" s="588"/>
      <c r="DQ20" s="592">
        <v>3809898</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1126</v>
      </c>
      <c r="S21" s="587"/>
      <c r="T21" s="587"/>
      <c r="U21" s="587"/>
      <c r="V21" s="587"/>
      <c r="W21" s="587"/>
      <c r="X21" s="587"/>
      <c r="Y21" s="588"/>
      <c r="Z21" s="639">
        <v>0</v>
      </c>
      <c r="AA21" s="639"/>
      <c r="AB21" s="639"/>
      <c r="AC21" s="639"/>
      <c r="AD21" s="640">
        <v>1126</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52102</v>
      </c>
      <c r="S22" s="587"/>
      <c r="T22" s="587"/>
      <c r="U22" s="587"/>
      <c r="V22" s="587"/>
      <c r="W22" s="587"/>
      <c r="X22" s="587"/>
      <c r="Y22" s="588"/>
      <c r="Z22" s="639">
        <v>0.9</v>
      </c>
      <c r="AA22" s="639"/>
      <c r="AB22" s="639"/>
      <c r="AC22" s="639"/>
      <c r="AD22" s="640" t="s">
        <v>113</v>
      </c>
      <c r="AE22" s="640"/>
      <c r="AF22" s="640"/>
      <c r="AG22" s="640"/>
      <c r="AH22" s="640"/>
      <c r="AI22" s="640"/>
      <c r="AJ22" s="640"/>
      <c r="AK22" s="640"/>
      <c r="AL22" s="609" t="s">
        <v>113</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78162</v>
      </c>
      <c r="S23" s="587"/>
      <c r="T23" s="587"/>
      <c r="U23" s="587"/>
      <c r="V23" s="587"/>
      <c r="W23" s="587"/>
      <c r="X23" s="587"/>
      <c r="Y23" s="588"/>
      <c r="Z23" s="639">
        <v>1.4</v>
      </c>
      <c r="AA23" s="639"/>
      <c r="AB23" s="639"/>
      <c r="AC23" s="639"/>
      <c r="AD23" s="640" t="s">
        <v>113</v>
      </c>
      <c r="AE23" s="640"/>
      <c r="AF23" s="640"/>
      <c r="AG23" s="640"/>
      <c r="AH23" s="640"/>
      <c r="AI23" s="640"/>
      <c r="AJ23" s="640"/>
      <c r="AK23" s="640"/>
      <c r="AL23" s="609" t="s">
        <v>113</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5320</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1777816</v>
      </c>
      <c r="CS24" s="637"/>
      <c r="CT24" s="637"/>
      <c r="CU24" s="637"/>
      <c r="CV24" s="637"/>
      <c r="CW24" s="637"/>
      <c r="CX24" s="637"/>
      <c r="CY24" s="684"/>
      <c r="CZ24" s="688">
        <v>33.799999999999997</v>
      </c>
      <c r="DA24" s="689"/>
      <c r="DB24" s="689"/>
      <c r="DC24" s="690"/>
      <c r="DD24" s="683">
        <v>1395394</v>
      </c>
      <c r="DE24" s="637"/>
      <c r="DF24" s="637"/>
      <c r="DG24" s="637"/>
      <c r="DH24" s="637"/>
      <c r="DI24" s="637"/>
      <c r="DJ24" s="637"/>
      <c r="DK24" s="684"/>
      <c r="DL24" s="683">
        <v>1362458</v>
      </c>
      <c r="DM24" s="637"/>
      <c r="DN24" s="637"/>
      <c r="DO24" s="637"/>
      <c r="DP24" s="637"/>
      <c r="DQ24" s="637"/>
      <c r="DR24" s="637"/>
      <c r="DS24" s="637"/>
      <c r="DT24" s="637"/>
      <c r="DU24" s="637"/>
      <c r="DV24" s="684"/>
      <c r="DW24" s="685">
        <v>42.5</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930953</v>
      </c>
      <c r="S25" s="587"/>
      <c r="T25" s="587"/>
      <c r="U25" s="587"/>
      <c r="V25" s="587"/>
      <c r="W25" s="587"/>
      <c r="X25" s="587"/>
      <c r="Y25" s="588"/>
      <c r="Z25" s="639">
        <v>16.8</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817372</v>
      </c>
      <c r="CS25" s="605"/>
      <c r="CT25" s="605"/>
      <c r="CU25" s="605"/>
      <c r="CV25" s="605"/>
      <c r="CW25" s="605"/>
      <c r="CX25" s="605"/>
      <c r="CY25" s="606"/>
      <c r="CZ25" s="589">
        <v>15.6</v>
      </c>
      <c r="DA25" s="607"/>
      <c r="DB25" s="607"/>
      <c r="DC25" s="608"/>
      <c r="DD25" s="592">
        <v>760174</v>
      </c>
      <c r="DE25" s="605"/>
      <c r="DF25" s="605"/>
      <c r="DG25" s="605"/>
      <c r="DH25" s="605"/>
      <c r="DI25" s="605"/>
      <c r="DJ25" s="605"/>
      <c r="DK25" s="606"/>
      <c r="DL25" s="592">
        <v>727238</v>
      </c>
      <c r="DM25" s="605"/>
      <c r="DN25" s="605"/>
      <c r="DO25" s="605"/>
      <c r="DP25" s="605"/>
      <c r="DQ25" s="605"/>
      <c r="DR25" s="605"/>
      <c r="DS25" s="605"/>
      <c r="DT25" s="605"/>
      <c r="DU25" s="605"/>
      <c r="DV25" s="606"/>
      <c r="DW25" s="609">
        <v>22.7</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535570</v>
      </c>
      <c r="CS26" s="587"/>
      <c r="CT26" s="587"/>
      <c r="CU26" s="587"/>
      <c r="CV26" s="587"/>
      <c r="CW26" s="587"/>
      <c r="CX26" s="587"/>
      <c r="CY26" s="588"/>
      <c r="CZ26" s="589">
        <v>10.199999999999999</v>
      </c>
      <c r="DA26" s="607"/>
      <c r="DB26" s="607"/>
      <c r="DC26" s="608"/>
      <c r="DD26" s="592">
        <v>482498</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390819</v>
      </c>
      <c r="S27" s="587"/>
      <c r="T27" s="587"/>
      <c r="U27" s="587"/>
      <c r="V27" s="587"/>
      <c r="W27" s="587"/>
      <c r="X27" s="587"/>
      <c r="Y27" s="588"/>
      <c r="Z27" s="639">
        <v>7</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819924</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472139</v>
      </c>
      <c r="CS27" s="605"/>
      <c r="CT27" s="605"/>
      <c r="CU27" s="605"/>
      <c r="CV27" s="605"/>
      <c r="CW27" s="605"/>
      <c r="CX27" s="605"/>
      <c r="CY27" s="606"/>
      <c r="CZ27" s="589">
        <v>9</v>
      </c>
      <c r="DA27" s="607"/>
      <c r="DB27" s="607"/>
      <c r="DC27" s="608"/>
      <c r="DD27" s="592">
        <v>149397</v>
      </c>
      <c r="DE27" s="605"/>
      <c r="DF27" s="605"/>
      <c r="DG27" s="605"/>
      <c r="DH27" s="605"/>
      <c r="DI27" s="605"/>
      <c r="DJ27" s="605"/>
      <c r="DK27" s="606"/>
      <c r="DL27" s="592">
        <v>149397</v>
      </c>
      <c r="DM27" s="605"/>
      <c r="DN27" s="605"/>
      <c r="DO27" s="605"/>
      <c r="DP27" s="605"/>
      <c r="DQ27" s="605"/>
      <c r="DR27" s="605"/>
      <c r="DS27" s="605"/>
      <c r="DT27" s="605"/>
      <c r="DU27" s="605"/>
      <c r="DV27" s="606"/>
      <c r="DW27" s="609">
        <v>4.7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8313</v>
      </c>
      <c r="S28" s="587"/>
      <c r="T28" s="587"/>
      <c r="U28" s="587"/>
      <c r="V28" s="587"/>
      <c r="W28" s="587"/>
      <c r="X28" s="587"/>
      <c r="Y28" s="588"/>
      <c r="Z28" s="639">
        <v>0.1</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488305</v>
      </c>
      <c r="CS28" s="587"/>
      <c r="CT28" s="587"/>
      <c r="CU28" s="587"/>
      <c r="CV28" s="587"/>
      <c r="CW28" s="587"/>
      <c r="CX28" s="587"/>
      <c r="CY28" s="588"/>
      <c r="CZ28" s="589">
        <v>9.3000000000000007</v>
      </c>
      <c r="DA28" s="607"/>
      <c r="DB28" s="607"/>
      <c r="DC28" s="608"/>
      <c r="DD28" s="592">
        <v>485823</v>
      </c>
      <c r="DE28" s="587"/>
      <c r="DF28" s="587"/>
      <c r="DG28" s="587"/>
      <c r="DH28" s="587"/>
      <c r="DI28" s="587"/>
      <c r="DJ28" s="587"/>
      <c r="DK28" s="588"/>
      <c r="DL28" s="592">
        <v>485823</v>
      </c>
      <c r="DM28" s="587"/>
      <c r="DN28" s="587"/>
      <c r="DO28" s="587"/>
      <c r="DP28" s="587"/>
      <c r="DQ28" s="587"/>
      <c r="DR28" s="587"/>
      <c r="DS28" s="587"/>
      <c r="DT28" s="587"/>
      <c r="DU28" s="587"/>
      <c r="DV28" s="588"/>
      <c r="DW28" s="609">
        <v>15.1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2047</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58</v>
      </c>
      <c r="CG29" s="620"/>
      <c r="CH29" s="620"/>
      <c r="CI29" s="620"/>
      <c r="CJ29" s="620"/>
      <c r="CK29" s="620"/>
      <c r="CL29" s="620"/>
      <c r="CM29" s="620"/>
      <c r="CN29" s="620"/>
      <c r="CO29" s="620"/>
      <c r="CP29" s="620"/>
      <c r="CQ29" s="621"/>
      <c r="CR29" s="586">
        <v>488167</v>
      </c>
      <c r="CS29" s="605"/>
      <c r="CT29" s="605"/>
      <c r="CU29" s="605"/>
      <c r="CV29" s="605"/>
      <c r="CW29" s="605"/>
      <c r="CX29" s="605"/>
      <c r="CY29" s="606"/>
      <c r="CZ29" s="589">
        <v>9.3000000000000007</v>
      </c>
      <c r="DA29" s="607"/>
      <c r="DB29" s="607"/>
      <c r="DC29" s="608"/>
      <c r="DD29" s="592">
        <v>485685</v>
      </c>
      <c r="DE29" s="605"/>
      <c r="DF29" s="605"/>
      <c r="DG29" s="605"/>
      <c r="DH29" s="605"/>
      <c r="DI29" s="605"/>
      <c r="DJ29" s="605"/>
      <c r="DK29" s="606"/>
      <c r="DL29" s="592">
        <v>485685</v>
      </c>
      <c r="DM29" s="605"/>
      <c r="DN29" s="605"/>
      <c r="DO29" s="605"/>
      <c r="DP29" s="605"/>
      <c r="DQ29" s="605"/>
      <c r="DR29" s="605"/>
      <c r="DS29" s="605"/>
      <c r="DT29" s="605"/>
      <c r="DU29" s="605"/>
      <c r="DV29" s="606"/>
      <c r="DW29" s="609">
        <v>15.1</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30680</v>
      </c>
      <c r="S30" s="587"/>
      <c r="T30" s="587"/>
      <c r="U30" s="587"/>
      <c r="V30" s="587"/>
      <c r="W30" s="587"/>
      <c r="X30" s="587"/>
      <c r="Y30" s="588"/>
      <c r="Z30" s="639">
        <v>0.6</v>
      </c>
      <c r="AA30" s="639"/>
      <c r="AB30" s="639"/>
      <c r="AC30" s="639"/>
      <c r="AD30" s="640" t="s">
        <v>113</v>
      </c>
      <c r="AE30" s="640"/>
      <c r="AF30" s="640"/>
      <c r="AG30" s="640"/>
      <c r="AH30" s="640"/>
      <c r="AI30" s="640"/>
      <c r="AJ30" s="640"/>
      <c r="AK30" s="640"/>
      <c r="AL30" s="609" t="s">
        <v>113</v>
      </c>
      <c r="AM30" s="641"/>
      <c r="AN30" s="641"/>
      <c r="AO30" s="642"/>
      <c r="AP30" s="662" t="s">
        <v>290</v>
      </c>
      <c r="AQ30" s="663"/>
      <c r="AR30" s="663"/>
      <c r="AS30" s="663"/>
      <c r="AT30" s="668" t="s">
        <v>291</v>
      </c>
      <c r="AU30" s="182"/>
      <c r="AV30" s="182"/>
      <c r="AW30" s="182"/>
      <c r="AX30" s="671" t="s">
        <v>171</v>
      </c>
      <c r="AY30" s="672"/>
      <c r="AZ30" s="672"/>
      <c r="BA30" s="672"/>
      <c r="BB30" s="672"/>
      <c r="BC30" s="672"/>
      <c r="BD30" s="672"/>
      <c r="BE30" s="672"/>
      <c r="BF30" s="673"/>
      <c r="BG30" s="652">
        <v>98</v>
      </c>
      <c r="BH30" s="653"/>
      <c r="BI30" s="653"/>
      <c r="BJ30" s="653"/>
      <c r="BK30" s="653"/>
      <c r="BL30" s="653"/>
      <c r="BM30" s="654">
        <v>88.4</v>
      </c>
      <c r="BN30" s="653"/>
      <c r="BO30" s="653"/>
      <c r="BP30" s="653"/>
      <c r="BQ30" s="655"/>
      <c r="BR30" s="652">
        <v>98</v>
      </c>
      <c r="BS30" s="653"/>
      <c r="BT30" s="653"/>
      <c r="BU30" s="653"/>
      <c r="BV30" s="653"/>
      <c r="BW30" s="653"/>
      <c r="BX30" s="654">
        <v>88.6</v>
      </c>
      <c r="BY30" s="653"/>
      <c r="BZ30" s="653"/>
      <c r="CA30" s="653"/>
      <c r="CB30" s="655"/>
      <c r="CD30" s="658"/>
      <c r="CE30" s="659"/>
      <c r="CF30" s="623" t="s">
        <v>292</v>
      </c>
      <c r="CG30" s="620"/>
      <c r="CH30" s="620"/>
      <c r="CI30" s="620"/>
      <c r="CJ30" s="620"/>
      <c r="CK30" s="620"/>
      <c r="CL30" s="620"/>
      <c r="CM30" s="620"/>
      <c r="CN30" s="620"/>
      <c r="CO30" s="620"/>
      <c r="CP30" s="620"/>
      <c r="CQ30" s="621"/>
      <c r="CR30" s="586">
        <v>438372</v>
      </c>
      <c r="CS30" s="587"/>
      <c r="CT30" s="587"/>
      <c r="CU30" s="587"/>
      <c r="CV30" s="587"/>
      <c r="CW30" s="587"/>
      <c r="CX30" s="587"/>
      <c r="CY30" s="588"/>
      <c r="CZ30" s="589">
        <v>8.3000000000000007</v>
      </c>
      <c r="DA30" s="607"/>
      <c r="DB30" s="607"/>
      <c r="DC30" s="608"/>
      <c r="DD30" s="592">
        <v>435890</v>
      </c>
      <c r="DE30" s="587"/>
      <c r="DF30" s="587"/>
      <c r="DG30" s="587"/>
      <c r="DH30" s="587"/>
      <c r="DI30" s="587"/>
      <c r="DJ30" s="587"/>
      <c r="DK30" s="588"/>
      <c r="DL30" s="592">
        <v>435890</v>
      </c>
      <c r="DM30" s="587"/>
      <c r="DN30" s="587"/>
      <c r="DO30" s="587"/>
      <c r="DP30" s="587"/>
      <c r="DQ30" s="587"/>
      <c r="DR30" s="587"/>
      <c r="DS30" s="587"/>
      <c r="DT30" s="587"/>
      <c r="DU30" s="587"/>
      <c r="DV30" s="588"/>
      <c r="DW30" s="609">
        <v>13.6</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385469</v>
      </c>
      <c r="S31" s="587"/>
      <c r="T31" s="587"/>
      <c r="U31" s="587"/>
      <c r="V31" s="587"/>
      <c r="W31" s="587"/>
      <c r="X31" s="587"/>
      <c r="Y31" s="588"/>
      <c r="Z31" s="639">
        <v>6.9</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98.4</v>
      </c>
      <c r="BH31" s="605"/>
      <c r="BI31" s="605"/>
      <c r="BJ31" s="605"/>
      <c r="BK31" s="605"/>
      <c r="BL31" s="605"/>
      <c r="BM31" s="641">
        <v>91.1</v>
      </c>
      <c r="BN31" s="651"/>
      <c r="BO31" s="651"/>
      <c r="BP31" s="651"/>
      <c r="BQ31" s="615"/>
      <c r="BR31" s="650">
        <v>98.5</v>
      </c>
      <c r="BS31" s="605"/>
      <c r="BT31" s="605"/>
      <c r="BU31" s="605"/>
      <c r="BV31" s="605"/>
      <c r="BW31" s="605"/>
      <c r="BX31" s="641">
        <v>91.7</v>
      </c>
      <c r="BY31" s="651"/>
      <c r="BZ31" s="651"/>
      <c r="CA31" s="651"/>
      <c r="CB31" s="615"/>
      <c r="CD31" s="658"/>
      <c r="CE31" s="659"/>
      <c r="CF31" s="623" t="s">
        <v>296</v>
      </c>
      <c r="CG31" s="620"/>
      <c r="CH31" s="620"/>
      <c r="CI31" s="620"/>
      <c r="CJ31" s="620"/>
      <c r="CK31" s="620"/>
      <c r="CL31" s="620"/>
      <c r="CM31" s="620"/>
      <c r="CN31" s="620"/>
      <c r="CO31" s="620"/>
      <c r="CP31" s="620"/>
      <c r="CQ31" s="621"/>
      <c r="CR31" s="586">
        <v>49795</v>
      </c>
      <c r="CS31" s="605"/>
      <c r="CT31" s="605"/>
      <c r="CU31" s="605"/>
      <c r="CV31" s="605"/>
      <c r="CW31" s="605"/>
      <c r="CX31" s="605"/>
      <c r="CY31" s="606"/>
      <c r="CZ31" s="589">
        <v>0.9</v>
      </c>
      <c r="DA31" s="607"/>
      <c r="DB31" s="607"/>
      <c r="DC31" s="608"/>
      <c r="DD31" s="592">
        <v>49795</v>
      </c>
      <c r="DE31" s="605"/>
      <c r="DF31" s="605"/>
      <c r="DG31" s="605"/>
      <c r="DH31" s="605"/>
      <c r="DI31" s="605"/>
      <c r="DJ31" s="605"/>
      <c r="DK31" s="606"/>
      <c r="DL31" s="592">
        <v>49795</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112918</v>
      </c>
      <c r="S32" s="587"/>
      <c r="T32" s="587"/>
      <c r="U32" s="587"/>
      <c r="V32" s="587"/>
      <c r="W32" s="587"/>
      <c r="X32" s="587"/>
      <c r="Y32" s="588"/>
      <c r="Z32" s="639">
        <v>2</v>
      </c>
      <c r="AA32" s="639"/>
      <c r="AB32" s="639"/>
      <c r="AC32" s="639"/>
      <c r="AD32" s="640">
        <v>33</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97.4</v>
      </c>
      <c r="BH32" s="571"/>
      <c r="BI32" s="571"/>
      <c r="BJ32" s="571"/>
      <c r="BK32" s="571"/>
      <c r="BL32" s="571"/>
      <c r="BM32" s="634">
        <v>84</v>
      </c>
      <c r="BN32" s="571"/>
      <c r="BO32" s="571"/>
      <c r="BP32" s="571"/>
      <c r="BQ32" s="628"/>
      <c r="BR32" s="649">
        <v>97.2</v>
      </c>
      <c r="BS32" s="571"/>
      <c r="BT32" s="571"/>
      <c r="BU32" s="571"/>
      <c r="BV32" s="571"/>
      <c r="BW32" s="571"/>
      <c r="BX32" s="634">
        <v>84.6</v>
      </c>
      <c r="BY32" s="571"/>
      <c r="BZ32" s="571"/>
      <c r="CA32" s="571"/>
      <c r="CB32" s="628"/>
      <c r="CD32" s="660"/>
      <c r="CE32" s="661"/>
      <c r="CF32" s="623" t="s">
        <v>299</v>
      </c>
      <c r="CG32" s="620"/>
      <c r="CH32" s="620"/>
      <c r="CI32" s="620"/>
      <c r="CJ32" s="620"/>
      <c r="CK32" s="620"/>
      <c r="CL32" s="620"/>
      <c r="CM32" s="620"/>
      <c r="CN32" s="620"/>
      <c r="CO32" s="620"/>
      <c r="CP32" s="620"/>
      <c r="CQ32" s="621"/>
      <c r="CR32" s="586">
        <v>138</v>
      </c>
      <c r="CS32" s="587"/>
      <c r="CT32" s="587"/>
      <c r="CU32" s="587"/>
      <c r="CV32" s="587"/>
      <c r="CW32" s="587"/>
      <c r="CX32" s="587"/>
      <c r="CY32" s="588"/>
      <c r="CZ32" s="589">
        <v>0</v>
      </c>
      <c r="DA32" s="607"/>
      <c r="DB32" s="607"/>
      <c r="DC32" s="608"/>
      <c r="DD32" s="592">
        <v>138</v>
      </c>
      <c r="DE32" s="587"/>
      <c r="DF32" s="587"/>
      <c r="DG32" s="587"/>
      <c r="DH32" s="587"/>
      <c r="DI32" s="587"/>
      <c r="DJ32" s="587"/>
      <c r="DK32" s="588"/>
      <c r="DL32" s="592">
        <v>138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361000</v>
      </c>
      <c r="S33" s="587"/>
      <c r="T33" s="587"/>
      <c r="U33" s="587"/>
      <c r="V33" s="587"/>
      <c r="W33" s="587"/>
      <c r="X33" s="587"/>
      <c r="Y33" s="588"/>
      <c r="Z33" s="639">
        <v>6.5</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2196883</v>
      </c>
      <c r="CS33" s="605"/>
      <c r="CT33" s="605"/>
      <c r="CU33" s="605"/>
      <c r="CV33" s="605"/>
      <c r="CW33" s="605"/>
      <c r="CX33" s="605"/>
      <c r="CY33" s="606"/>
      <c r="CZ33" s="589">
        <v>41.8</v>
      </c>
      <c r="DA33" s="607"/>
      <c r="DB33" s="607"/>
      <c r="DC33" s="608"/>
      <c r="DD33" s="592">
        <v>1946493</v>
      </c>
      <c r="DE33" s="605"/>
      <c r="DF33" s="605"/>
      <c r="DG33" s="605"/>
      <c r="DH33" s="605"/>
      <c r="DI33" s="605"/>
      <c r="DJ33" s="605"/>
      <c r="DK33" s="606"/>
      <c r="DL33" s="592">
        <v>1507694</v>
      </c>
      <c r="DM33" s="605"/>
      <c r="DN33" s="605"/>
      <c r="DO33" s="605"/>
      <c r="DP33" s="605"/>
      <c r="DQ33" s="605"/>
      <c r="DR33" s="605"/>
      <c r="DS33" s="605"/>
      <c r="DT33" s="605"/>
      <c r="DU33" s="605"/>
      <c r="DV33" s="606"/>
      <c r="DW33" s="609">
        <v>47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604065</v>
      </c>
      <c r="CS34" s="587"/>
      <c r="CT34" s="587"/>
      <c r="CU34" s="587"/>
      <c r="CV34" s="587"/>
      <c r="CW34" s="587"/>
      <c r="CX34" s="587"/>
      <c r="CY34" s="588"/>
      <c r="CZ34" s="589">
        <v>11.5</v>
      </c>
      <c r="DA34" s="607"/>
      <c r="DB34" s="607"/>
      <c r="DC34" s="608"/>
      <c r="DD34" s="592">
        <v>485872</v>
      </c>
      <c r="DE34" s="587"/>
      <c r="DF34" s="587"/>
      <c r="DG34" s="587"/>
      <c r="DH34" s="587"/>
      <c r="DI34" s="587"/>
      <c r="DJ34" s="587"/>
      <c r="DK34" s="588"/>
      <c r="DL34" s="592">
        <v>381118</v>
      </c>
      <c r="DM34" s="587"/>
      <c r="DN34" s="587"/>
      <c r="DO34" s="587"/>
      <c r="DP34" s="587"/>
      <c r="DQ34" s="587"/>
      <c r="DR34" s="587"/>
      <c r="DS34" s="587"/>
      <c r="DT34" s="587"/>
      <c r="DU34" s="587"/>
      <c r="DV34" s="588"/>
      <c r="DW34" s="609">
        <v>11.9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181000</v>
      </c>
      <c r="S35" s="587"/>
      <c r="T35" s="587"/>
      <c r="U35" s="587"/>
      <c r="V35" s="587"/>
      <c r="W35" s="587"/>
      <c r="X35" s="587"/>
      <c r="Y35" s="588"/>
      <c r="Z35" s="639">
        <v>3.3</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718971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3624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14307</v>
      </c>
      <c r="CS35" s="605"/>
      <c r="CT35" s="605"/>
      <c r="CU35" s="605"/>
      <c r="CV35" s="605"/>
      <c r="CW35" s="605"/>
      <c r="CX35" s="605"/>
      <c r="CY35" s="606"/>
      <c r="CZ35" s="589">
        <v>0.3</v>
      </c>
      <c r="DA35" s="607"/>
      <c r="DB35" s="607"/>
      <c r="DC35" s="608"/>
      <c r="DD35" s="592">
        <v>13597</v>
      </c>
      <c r="DE35" s="605"/>
      <c r="DF35" s="605"/>
      <c r="DG35" s="605"/>
      <c r="DH35" s="605"/>
      <c r="DI35" s="605"/>
      <c r="DJ35" s="605"/>
      <c r="DK35" s="606"/>
      <c r="DL35" s="592">
        <v>13003</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5555092</v>
      </c>
      <c r="S36" s="627"/>
      <c r="T36" s="627"/>
      <c r="U36" s="627"/>
      <c r="V36" s="627"/>
      <c r="W36" s="627"/>
      <c r="X36" s="627"/>
      <c r="Y36" s="630"/>
      <c r="Z36" s="631">
        <v>100</v>
      </c>
      <c r="AA36" s="631"/>
      <c r="AB36" s="631"/>
      <c r="AC36" s="631"/>
      <c r="AD36" s="632">
        <v>3027278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137336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-19588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766178</v>
      </c>
      <c r="CS36" s="587"/>
      <c r="CT36" s="587"/>
      <c r="CU36" s="587"/>
      <c r="CV36" s="587"/>
      <c r="CW36" s="587"/>
      <c r="CX36" s="587"/>
      <c r="CY36" s="588"/>
      <c r="CZ36" s="589">
        <v>14.6</v>
      </c>
      <c r="DA36" s="607"/>
      <c r="DB36" s="607"/>
      <c r="DC36" s="608"/>
      <c r="DD36" s="592">
        <v>693271</v>
      </c>
      <c r="DE36" s="587"/>
      <c r="DF36" s="587"/>
      <c r="DG36" s="587"/>
      <c r="DH36" s="587"/>
      <c r="DI36" s="587"/>
      <c r="DJ36" s="587"/>
      <c r="DK36" s="588"/>
      <c r="DL36" s="592">
        <v>680508</v>
      </c>
      <c r="DM36" s="587"/>
      <c r="DN36" s="587"/>
      <c r="DO36" s="587"/>
      <c r="DP36" s="587"/>
      <c r="DQ36" s="587"/>
      <c r="DR36" s="587"/>
      <c r="DS36" s="587"/>
      <c r="DT36" s="587"/>
      <c r="DU36" s="587"/>
      <c r="DV36" s="588"/>
      <c r="DW36" s="609">
        <v>21.2</v>
      </c>
      <c r="DX36" s="610"/>
      <c r="DY36" s="610"/>
      <c r="DZ36" s="610"/>
      <c r="EA36" s="610"/>
      <c r="EB36" s="610"/>
      <c r="EC36" s="611"/>
    </row>
    <row r="37" spans="2:133" ht="11.25" customHeight="1">
      <c r="AQ37" s="612" t="s">
        <v>314</v>
      </c>
      <c r="AR37" s="613"/>
      <c r="AS37" s="613"/>
      <c r="AT37" s="613"/>
      <c r="AU37" s="613"/>
      <c r="AV37" s="613"/>
      <c r="AW37" s="613"/>
      <c r="AX37" s="613"/>
      <c r="AY37" s="614"/>
      <c r="AZ37" s="586">
        <v>63990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1812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400573</v>
      </c>
      <c r="CS37" s="605"/>
      <c r="CT37" s="605"/>
      <c r="CU37" s="605"/>
      <c r="CV37" s="605"/>
      <c r="CW37" s="605"/>
      <c r="CX37" s="605"/>
      <c r="CY37" s="606"/>
      <c r="CZ37" s="589">
        <v>7.6</v>
      </c>
      <c r="DA37" s="607"/>
      <c r="DB37" s="607"/>
      <c r="DC37" s="608"/>
      <c r="DD37" s="592">
        <v>400573</v>
      </c>
      <c r="DE37" s="605"/>
      <c r="DF37" s="605"/>
      <c r="DG37" s="605"/>
      <c r="DH37" s="605"/>
      <c r="DI37" s="605"/>
      <c r="DJ37" s="605"/>
      <c r="DK37" s="606"/>
      <c r="DL37" s="592">
        <v>400573</v>
      </c>
      <c r="DM37" s="605"/>
      <c r="DN37" s="605"/>
      <c r="DO37" s="605"/>
      <c r="DP37" s="605"/>
      <c r="DQ37" s="605"/>
      <c r="DR37" s="605"/>
      <c r="DS37" s="605"/>
      <c r="DT37" s="605"/>
      <c r="DU37" s="605"/>
      <c r="DV37" s="606"/>
      <c r="DW37" s="609">
        <v>12.5</v>
      </c>
      <c r="DX37" s="610"/>
      <c r="DY37" s="610"/>
      <c r="DZ37" s="610"/>
      <c r="EA37" s="610"/>
      <c r="EB37" s="610"/>
      <c r="EC37" s="611"/>
    </row>
    <row r="38" spans="2:133" ht="11.25" customHeight="1">
      <c r="AQ38" s="612" t="s">
        <v>317</v>
      </c>
      <c r="AR38" s="613"/>
      <c r="AS38" s="613"/>
      <c r="AT38" s="613"/>
      <c r="AU38" s="613"/>
      <c r="AV38" s="613"/>
      <c r="AW38" s="613"/>
      <c r="AX38" s="613"/>
      <c r="AY38" s="614"/>
      <c r="AZ38" s="586">
        <v>49561</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3136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504557</v>
      </c>
      <c r="CS38" s="587"/>
      <c r="CT38" s="587"/>
      <c r="CU38" s="587"/>
      <c r="CV38" s="587"/>
      <c r="CW38" s="587"/>
      <c r="CX38" s="587"/>
      <c r="CY38" s="588"/>
      <c r="CZ38" s="589">
        <v>9.6</v>
      </c>
      <c r="DA38" s="607"/>
      <c r="DB38" s="607"/>
      <c r="DC38" s="608"/>
      <c r="DD38" s="592">
        <v>449118</v>
      </c>
      <c r="DE38" s="587"/>
      <c r="DF38" s="587"/>
      <c r="DG38" s="587"/>
      <c r="DH38" s="587"/>
      <c r="DI38" s="587"/>
      <c r="DJ38" s="587"/>
      <c r="DK38" s="588"/>
      <c r="DL38" s="592">
        <v>433065</v>
      </c>
      <c r="DM38" s="587"/>
      <c r="DN38" s="587"/>
      <c r="DO38" s="587"/>
      <c r="DP38" s="587"/>
      <c r="DQ38" s="587"/>
      <c r="DR38" s="587"/>
      <c r="DS38" s="587"/>
      <c r="DT38" s="587"/>
      <c r="DU38" s="587"/>
      <c r="DV38" s="588"/>
      <c r="DW38" s="609">
        <v>13.5</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67</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273829</v>
      </c>
      <c r="CS39" s="605"/>
      <c r="CT39" s="605"/>
      <c r="CU39" s="605"/>
      <c r="CV39" s="605"/>
      <c r="CW39" s="605"/>
      <c r="CX39" s="605"/>
      <c r="CY39" s="606"/>
      <c r="CZ39" s="589">
        <v>5.2</v>
      </c>
      <c r="DA39" s="607"/>
      <c r="DB39" s="607"/>
      <c r="DC39" s="608"/>
      <c r="DD39" s="592">
        <v>270688</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86869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33947</v>
      </c>
      <c r="CS40" s="587"/>
      <c r="CT40" s="587"/>
      <c r="CU40" s="587"/>
      <c r="CV40" s="587"/>
      <c r="CW40" s="587"/>
      <c r="CX40" s="587"/>
      <c r="CY40" s="588"/>
      <c r="CZ40" s="589">
        <v>0.6</v>
      </c>
      <c r="DA40" s="607"/>
      <c r="DB40" s="607"/>
      <c r="DC40" s="608"/>
      <c r="DD40" s="592">
        <v>33947</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381215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1279401</v>
      </c>
      <c r="CS42" s="587"/>
      <c r="CT42" s="587"/>
      <c r="CU42" s="587"/>
      <c r="CV42" s="587"/>
      <c r="CW42" s="587"/>
      <c r="CX42" s="587"/>
      <c r="CY42" s="588"/>
      <c r="CZ42" s="589">
        <v>24.4</v>
      </c>
      <c r="DA42" s="590"/>
      <c r="DB42" s="590"/>
      <c r="DC42" s="591"/>
      <c r="DD42" s="592">
        <v>468011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5000</v>
      </c>
      <c r="CS43" s="605"/>
      <c r="CT43" s="605"/>
      <c r="CU43" s="605"/>
      <c r="CV43" s="605"/>
      <c r="CW43" s="605"/>
      <c r="CX43" s="605"/>
      <c r="CY43" s="606"/>
      <c r="CZ43" s="589">
        <v>0.1</v>
      </c>
      <c r="DA43" s="607"/>
      <c r="DB43" s="607"/>
      <c r="DC43" s="608"/>
      <c r="DD43" s="592">
        <v>5000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930640</v>
      </c>
      <c r="CS44" s="587"/>
      <c r="CT44" s="587"/>
      <c r="CU44" s="587"/>
      <c r="CV44" s="587"/>
      <c r="CW44" s="587"/>
      <c r="CX44" s="587"/>
      <c r="CY44" s="588"/>
      <c r="CZ44" s="589">
        <v>17.7</v>
      </c>
      <c r="DA44" s="590"/>
      <c r="DB44" s="590"/>
      <c r="DC44" s="591"/>
      <c r="DD44" s="592">
        <v>451275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708332</v>
      </c>
      <c r="CS45" s="605"/>
      <c r="CT45" s="605"/>
      <c r="CU45" s="605"/>
      <c r="CV45" s="605"/>
      <c r="CW45" s="605"/>
      <c r="CX45" s="605"/>
      <c r="CY45" s="606"/>
      <c r="CZ45" s="589">
        <v>13.5</v>
      </c>
      <c r="DA45" s="607"/>
      <c r="DB45" s="607"/>
      <c r="DC45" s="608"/>
      <c r="DD45" s="592">
        <v>270533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199383</v>
      </c>
      <c r="CS46" s="587"/>
      <c r="CT46" s="587"/>
      <c r="CU46" s="587"/>
      <c r="CV46" s="587"/>
      <c r="CW46" s="587"/>
      <c r="CX46" s="587"/>
      <c r="CY46" s="588"/>
      <c r="CZ46" s="589">
        <v>3.8</v>
      </c>
      <c r="DA46" s="590"/>
      <c r="DB46" s="590"/>
      <c r="DC46" s="591"/>
      <c r="DD46" s="592">
        <v>165017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348761</v>
      </c>
      <c r="CS47" s="605"/>
      <c r="CT47" s="605"/>
      <c r="CU47" s="605"/>
      <c r="CV47" s="605"/>
      <c r="CW47" s="605"/>
      <c r="CX47" s="605"/>
      <c r="CY47" s="606"/>
      <c r="CZ47" s="589">
        <v>6.6</v>
      </c>
      <c r="DA47" s="607"/>
      <c r="DB47" s="607"/>
      <c r="DC47" s="608"/>
      <c r="DD47" s="592">
        <v>16736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5254100</v>
      </c>
      <c r="CS49" s="571"/>
      <c r="CT49" s="571"/>
      <c r="CU49" s="571"/>
      <c r="CV49" s="571"/>
      <c r="CW49" s="571"/>
      <c r="CX49" s="571"/>
      <c r="CY49" s="572"/>
      <c r="CZ49" s="573">
        <v>100</v>
      </c>
      <c r="DA49" s="574"/>
      <c r="DB49" s="574"/>
      <c r="DC49" s="575"/>
      <c r="DD49" s="576">
        <v>3809898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65" zoomScaleNormal="65" zoomScaleSheetLayoutView="70" workbookViewId="0">
      <selection activeCell="AF95" sqref="AF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5555</v>
      </c>
      <c r="R7" s="1099"/>
      <c r="S7" s="1099"/>
      <c r="T7" s="1099"/>
      <c r="U7" s="1099"/>
      <c r="V7" s="1099">
        <v>5254</v>
      </c>
      <c r="W7" s="1099"/>
      <c r="X7" s="1099"/>
      <c r="Y7" s="1099"/>
      <c r="Z7" s="1099"/>
      <c r="AA7" s="1099">
        <v>301</v>
      </c>
      <c r="AB7" s="1099"/>
      <c r="AC7" s="1099"/>
      <c r="AD7" s="1099"/>
      <c r="AE7" s="1100"/>
      <c r="AF7" s="1101">
        <v>276</v>
      </c>
      <c r="AG7" s="1102"/>
      <c r="AH7" s="1102"/>
      <c r="AI7" s="1102"/>
      <c r="AJ7" s="1103"/>
      <c r="AK7" s="1085">
        <v>245</v>
      </c>
      <c r="AL7" s="1086"/>
      <c r="AM7" s="1086"/>
      <c r="AN7" s="1086"/>
      <c r="AO7" s="1086"/>
      <c r="AP7" s="1086">
        <v>4109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5555</v>
      </c>
      <c r="R23" s="1063"/>
      <c r="S23" s="1063"/>
      <c r="T23" s="1063"/>
      <c r="U23" s="1063"/>
      <c r="V23" s="1063">
        <v>5254</v>
      </c>
      <c r="W23" s="1063"/>
      <c r="X23" s="1063"/>
      <c r="Y23" s="1063"/>
      <c r="Z23" s="1063"/>
      <c r="AA23" s="1063">
        <v>301</v>
      </c>
      <c r="AB23" s="1063"/>
      <c r="AC23" s="1063"/>
      <c r="AD23" s="1063"/>
      <c r="AE23" s="1064"/>
      <c r="AF23" s="1065">
        <v>276</v>
      </c>
      <c r="AG23" s="1063"/>
      <c r="AH23" s="1063"/>
      <c r="AI23" s="1063"/>
      <c r="AJ23" s="1066"/>
      <c r="AK23" s="1067"/>
      <c r="AL23" s="1068"/>
      <c r="AM23" s="1068"/>
      <c r="AN23" s="1068"/>
      <c r="AO23" s="1068"/>
      <c r="AP23" s="1063">
        <v>4109</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1282</v>
      </c>
      <c r="R28" s="1048"/>
      <c r="S28" s="1048"/>
      <c r="T28" s="1048"/>
      <c r="U28" s="1048"/>
      <c r="V28" s="1048">
        <v>1278</v>
      </c>
      <c r="W28" s="1048"/>
      <c r="X28" s="1048"/>
      <c r="Y28" s="1048"/>
      <c r="Z28" s="1048"/>
      <c r="AA28" s="1048">
        <v>4</v>
      </c>
      <c r="AB28" s="1048"/>
      <c r="AC28" s="1048"/>
      <c r="AD28" s="1048"/>
      <c r="AE28" s="1049"/>
      <c r="AF28" s="1050">
        <v>4</v>
      </c>
      <c r="AG28" s="1048"/>
      <c r="AH28" s="1048"/>
      <c r="AI28" s="1048"/>
      <c r="AJ28" s="1051"/>
      <c r="AK28" s="1052">
        <v>87</v>
      </c>
      <c r="AL28" s="1040"/>
      <c r="AM28" s="1040"/>
      <c r="AN28" s="1040"/>
      <c r="AO28" s="1040"/>
      <c r="AP28" s="1040" t="s">
        <v>552</v>
      </c>
      <c r="AQ28" s="1040"/>
      <c r="AR28" s="1040"/>
      <c r="AS28" s="1040"/>
      <c r="AT28" s="1040"/>
      <c r="AU28" s="1040" t="s">
        <v>550</v>
      </c>
      <c r="AV28" s="1040"/>
      <c r="AW28" s="1040"/>
      <c r="AX28" s="1040"/>
      <c r="AY28" s="1040"/>
      <c r="AZ28" s="1041" t="s">
        <v>550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240</v>
      </c>
      <c r="R29" s="1038"/>
      <c r="S29" s="1038"/>
      <c r="T29" s="1038"/>
      <c r="U29" s="1038"/>
      <c r="V29" s="1038">
        <v>228</v>
      </c>
      <c r="W29" s="1038"/>
      <c r="X29" s="1038"/>
      <c r="Y29" s="1038"/>
      <c r="Z29" s="1038"/>
      <c r="AA29" s="1038">
        <v>12</v>
      </c>
      <c r="AB29" s="1038"/>
      <c r="AC29" s="1038"/>
      <c r="AD29" s="1038"/>
      <c r="AE29" s="1039"/>
      <c r="AF29" s="1031">
        <v>12</v>
      </c>
      <c r="AG29" s="1032"/>
      <c r="AH29" s="1032"/>
      <c r="AI29" s="1032"/>
      <c r="AJ29" s="1033"/>
      <c r="AK29" s="974">
        <v>162</v>
      </c>
      <c r="AL29" s="965"/>
      <c r="AM29" s="965"/>
      <c r="AN29" s="965"/>
      <c r="AO29" s="965"/>
      <c r="AP29" s="965" t="s">
        <v>549</v>
      </c>
      <c r="AQ29" s="965"/>
      <c r="AR29" s="965"/>
      <c r="AS29" s="965"/>
      <c r="AT29" s="965"/>
      <c r="AU29" s="965" t="s">
        <v>553</v>
      </c>
      <c r="AV29" s="965"/>
      <c r="AW29" s="965"/>
      <c r="AX29" s="965"/>
      <c r="AY29" s="965"/>
      <c r="AZ29" s="1036" t="s">
        <v>551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193</v>
      </c>
      <c r="R30" s="1038"/>
      <c r="S30" s="1038"/>
      <c r="T30" s="1038"/>
      <c r="U30" s="1038"/>
      <c r="V30" s="1038">
        <v>249</v>
      </c>
      <c r="W30" s="1038"/>
      <c r="X30" s="1038"/>
      <c r="Y30" s="1038"/>
      <c r="Z30" s="1038"/>
      <c r="AA30" s="1038">
        <v>-55</v>
      </c>
      <c r="AB30" s="1038"/>
      <c r="AC30" s="1038"/>
      <c r="AD30" s="1038"/>
      <c r="AE30" s="1039"/>
      <c r="AF30" s="1031">
        <v>159</v>
      </c>
      <c r="AG30" s="1032"/>
      <c r="AH30" s="1032"/>
      <c r="AI30" s="1032"/>
      <c r="AJ30" s="1033"/>
      <c r="AK30" s="974">
        <v>50</v>
      </c>
      <c r="AL30" s="965"/>
      <c r="AM30" s="965"/>
      <c r="AN30" s="965"/>
      <c r="AO30" s="965"/>
      <c r="AP30" s="965">
        <v>1725</v>
      </c>
      <c r="AQ30" s="965"/>
      <c r="AR30" s="965"/>
      <c r="AS30" s="965"/>
      <c r="AT30" s="965"/>
      <c r="AU30" s="965">
        <v>507</v>
      </c>
      <c r="AV30" s="965"/>
      <c r="AW30" s="965"/>
      <c r="AX30" s="965"/>
      <c r="AY30" s="965"/>
      <c r="AZ30" s="1036" t="s">
        <v>550</v>
      </c>
      <c r="BA30" s="1036"/>
      <c r="BB30" s="1036"/>
      <c r="BC30" s="1036"/>
      <c r="BD30" s="1036"/>
      <c r="BE30" s="1020" t="s">
        <v>382</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149</v>
      </c>
      <c r="R31" s="1038"/>
      <c r="S31" s="1038"/>
      <c r="T31" s="1038"/>
      <c r="U31" s="1038"/>
      <c r="V31" s="1038">
        <v>109</v>
      </c>
      <c r="W31" s="1038"/>
      <c r="X31" s="1038"/>
      <c r="Y31" s="1038"/>
      <c r="Z31" s="1038"/>
      <c r="AA31" s="1038">
        <v>40</v>
      </c>
      <c r="AB31" s="1038"/>
      <c r="AC31" s="1038"/>
      <c r="AD31" s="1038"/>
      <c r="AE31" s="1039"/>
      <c r="AF31" s="1031">
        <v>40</v>
      </c>
      <c r="AG31" s="1032"/>
      <c r="AH31" s="1032"/>
      <c r="AI31" s="1032"/>
      <c r="AJ31" s="1033"/>
      <c r="AK31" s="974">
        <v>64</v>
      </c>
      <c r="AL31" s="965"/>
      <c r="AM31" s="965"/>
      <c r="AN31" s="965"/>
      <c r="AO31" s="965"/>
      <c r="AP31" s="965">
        <v>732</v>
      </c>
      <c r="AQ31" s="965"/>
      <c r="AR31" s="965"/>
      <c r="AS31" s="965"/>
      <c r="AT31" s="965"/>
      <c r="AU31" s="965">
        <v>673</v>
      </c>
      <c r="AV31" s="965"/>
      <c r="AW31" s="965"/>
      <c r="AX31" s="965"/>
      <c r="AY31" s="965"/>
      <c r="AZ31" s="1036" t="s">
        <v>550</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c r="C32" s="1026"/>
      <c r="D32" s="1026"/>
      <c r="E32" s="1026"/>
      <c r="F32" s="1026"/>
      <c r="G32" s="1026"/>
      <c r="H32" s="1026"/>
      <c r="I32" s="1026"/>
      <c r="J32" s="1026"/>
      <c r="K32" s="1026"/>
      <c r="L32" s="1026"/>
      <c r="M32" s="1026"/>
      <c r="N32" s="1026"/>
      <c r="O32" s="1026"/>
      <c r="P32" s="1027"/>
      <c r="Q32" s="1037"/>
      <c r="R32" s="1038"/>
      <c r="S32" s="1038"/>
      <c r="T32" s="1038"/>
      <c r="U32" s="1038"/>
      <c r="V32" s="1038"/>
      <c r="W32" s="1038"/>
      <c r="X32" s="1038"/>
      <c r="Y32" s="1038"/>
      <c r="Z32" s="1038"/>
      <c r="AA32" s="1038"/>
      <c r="AB32" s="1038"/>
      <c r="AC32" s="1038"/>
      <c r="AD32" s="1038"/>
      <c r="AE32" s="1039"/>
      <c r="AF32" s="1031"/>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215</v>
      </c>
      <c r="AG63" s="953"/>
      <c r="AH63" s="953"/>
      <c r="AI63" s="953"/>
      <c r="AJ63" s="1018"/>
      <c r="AK63" s="1019"/>
      <c r="AL63" s="957"/>
      <c r="AM63" s="957"/>
      <c r="AN63" s="957"/>
      <c r="AO63" s="957"/>
      <c r="AP63" s="953">
        <v>2457</v>
      </c>
      <c r="AQ63" s="953"/>
      <c r="AR63" s="953"/>
      <c r="AS63" s="953"/>
      <c r="AT63" s="953"/>
      <c r="AU63" s="953">
        <v>1180</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554</v>
      </c>
      <c r="C68" s="980"/>
      <c r="D68" s="980"/>
      <c r="E68" s="980"/>
      <c r="F68" s="980"/>
      <c r="G68" s="980"/>
      <c r="H68" s="980"/>
      <c r="I68" s="980"/>
      <c r="J68" s="980"/>
      <c r="K68" s="980"/>
      <c r="L68" s="980"/>
      <c r="M68" s="980"/>
      <c r="N68" s="980"/>
      <c r="O68" s="980"/>
      <c r="P68" s="981"/>
      <c r="Q68" s="982">
        <v>132</v>
      </c>
      <c r="R68" s="976"/>
      <c r="S68" s="976"/>
      <c r="T68" s="976"/>
      <c r="U68" s="976"/>
      <c r="V68" s="976">
        <v>129</v>
      </c>
      <c r="W68" s="976"/>
      <c r="X68" s="976"/>
      <c r="Y68" s="976"/>
      <c r="Z68" s="976"/>
      <c r="AA68" s="976">
        <v>3</v>
      </c>
      <c r="AB68" s="976"/>
      <c r="AC68" s="976"/>
      <c r="AD68" s="976"/>
      <c r="AE68" s="976"/>
      <c r="AF68" s="976">
        <v>3</v>
      </c>
      <c r="AG68" s="976"/>
      <c r="AH68" s="976"/>
      <c r="AI68" s="976"/>
      <c r="AJ68" s="976"/>
      <c r="AK68" s="976">
        <v>4</v>
      </c>
      <c r="AL68" s="976"/>
      <c r="AM68" s="976"/>
      <c r="AN68" s="976"/>
      <c r="AO68" s="976"/>
      <c r="AP68" s="976" t="s">
        <v>552</v>
      </c>
      <c r="AQ68" s="976"/>
      <c r="AR68" s="976"/>
      <c r="AS68" s="976"/>
      <c r="AT68" s="976"/>
      <c r="AU68" s="976" t="s">
        <v>553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16</v>
      </c>
      <c r="R69" s="965"/>
      <c r="S69" s="965"/>
      <c r="T69" s="965"/>
      <c r="U69" s="965"/>
      <c r="V69" s="965">
        <v>16</v>
      </c>
      <c r="W69" s="965"/>
      <c r="X69" s="965"/>
      <c r="Y69" s="965"/>
      <c r="Z69" s="965"/>
      <c r="AA69" s="965">
        <v>0</v>
      </c>
      <c r="AB69" s="965"/>
      <c r="AC69" s="965"/>
      <c r="AD69" s="965"/>
      <c r="AE69" s="965"/>
      <c r="AF69" s="965">
        <v>0</v>
      </c>
      <c r="AG69" s="965"/>
      <c r="AH69" s="965"/>
      <c r="AI69" s="965"/>
      <c r="AJ69" s="965"/>
      <c r="AK69" s="965" t="s">
        <v>552</v>
      </c>
      <c r="AL69" s="965"/>
      <c r="AM69" s="965"/>
      <c r="AN69" s="965"/>
      <c r="AO69" s="965"/>
      <c r="AP69" s="965" t="s">
        <v>553</v>
      </c>
      <c r="AQ69" s="965"/>
      <c r="AR69" s="965"/>
      <c r="AS69" s="965"/>
      <c r="AT69" s="965"/>
      <c r="AU69" s="965" t="s">
        <v>553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3945</v>
      </c>
      <c r="R70" s="965"/>
      <c r="S70" s="965"/>
      <c r="T70" s="965"/>
      <c r="U70" s="965"/>
      <c r="V70" s="965">
        <v>4215</v>
      </c>
      <c r="W70" s="965"/>
      <c r="X70" s="965"/>
      <c r="Y70" s="965"/>
      <c r="Z70" s="965"/>
      <c r="AA70" s="965">
        <v>-269</v>
      </c>
      <c r="AB70" s="965"/>
      <c r="AC70" s="965"/>
      <c r="AD70" s="965"/>
      <c r="AE70" s="965"/>
      <c r="AF70" s="965">
        <v>2266</v>
      </c>
      <c r="AG70" s="965"/>
      <c r="AH70" s="965"/>
      <c r="AI70" s="965"/>
      <c r="AJ70" s="965"/>
      <c r="AK70" s="965"/>
      <c r="AL70" s="965"/>
      <c r="AM70" s="965"/>
      <c r="AN70" s="965"/>
      <c r="AO70" s="965"/>
      <c r="AP70" s="965">
        <v>2860</v>
      </c>
      <c r="AQ70" s="965"/>
      <c r="AR70" s="965"/>
      <c r="AS70" s="965"/>
      <c r="AT70" s="965"/>
      <c r="AU70" s="965">
        <v>486</v>
      </c>
      <c r="AV70" s="965"/>
      <c r="AW70" s="965"/>
      <c r="AX70" s="965"/>
      <c r="AY70" s="965"/>
      <c r="AZ70" s="966" t="s">
        <v>548</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506</v>
      </c>
      <c r="R71" s="965"/>
      <c r="S71" s="965"/>
      <c r="T71" s="965"/>
      <c r="U71" s="965"/>
      <c r="V71" s="965">
        <v>470</v>
      </c>
      <c r="W71" s="965"/>
      <c r="X71" s="965"/>
      <c r="Y71" s="965"/>
      <c r="Z71" s="965"/>
      <c r="AA71" s="965">
        <v>36</v>
      </c>
      <c r="AB71" s="965"/>
      <c r="AC71" s="965"/>
      <c r="AD71" s="965"/>
      <c r="AE71" s="965"/>
      <c r="AF71" s="965">
        <v>36</v>
      </c>
      <c r="AG71" s="965"/>
      <c r="AH71" s="965"/>
      <c r="AI71" s="965"/>
      <c r="AJ71" s="965"/>
      <c r="AK71" s="965" t="s">
        <v>555</v>
      </c>
      <c r="AL71" s="965"/>
      <c r="AM71" s="965"/>
      <c r="AN71" s="965"/>
      <c r="AO71" s="965"/>
      <c r="AP71" s="965">
        <v>538</v>
      </c>
      <c r="AQ71" s="965"/>
      <c r="AR71" s="965"/>
      <c r="AS71" s="965"/>
      <c r="AT71" s="965"/>
      <c r="AU71" s="965">
        <v>203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378</v>
      </c>
      <c r="R72" s="965"/>
      <c r="S72" s="965"/>
      <c r="T72" s="965"/>
      <c r="U72" s="965"/>
      <c r="V72" s="965">
        <v>337</v>
      </c>
      <c r="W72" s="965"/>
      <c r="X72" s="965"/>
      <c r="Y72" s="965"/>
      <c r="Z72" s="965"/>
      <c r="AA72" s="965">
        <v>41</v>
      </c>
      <c r="AB72" s="965"/>
      <c r="AC72" s="965"/>
      <c r="AD72" s="965"/>
      <c r="AE72" s="965"/>
      <c r="AF72" s="965">
        <v>41</v>
      </c>
      <c r="AG72" s="965"/>
      <c r="AH72" s="965"/>
      <c r="AI72" s="965"/>
      <c r="AJ72" s="965"/>
      <c r="AK72" s="965">
        <v>10</v>
      </c>
      <c r="AL72" s="965"/>
      <c r="AM72" s="965"/>
      <c r="AN72" s="965"/>
      <c r="AO72" s="965"/>
      <c r="AP72" s="965" t="s">
        <v>555</v>
      </c>
      <c r="AQ72" s="965"/>
      <c r="AR72" s="965"/>
      <c r="AS72" s="965"/>
      <c r="AT72" s="965"/>
      <c r="AU72" s="965" t="s">
        <v>556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533</v>
      </c>
      <c r="C73" s="969"/>
      <c r="D73" s="969"/>
      <c r="E73" s="969"/>
      <c r="F73" s="969"/>
      <c r="G73" s="969"/>
      <c r="H73" s="969"/>
      <c r="I73" s="969"/>
      <c r="J73" s="969"/>
      <c r="K73" s="969"/>
      <c r="L73" s="969"/>
      <c r="M73" s="969"/>
      <c r="N73" s="969"/>
      <c r="O73" s="969"/>
      <c r="P73" s="970"/>
      <c r="Q73" s="971">
        <v>193</v>
      </c>
      <c r="R73" s="965"/>
      <c r="S73" s="965"/>
      <c r="T73" s="965"/>
      <c r="U73" s="965"/>
      <c r="V73" s="965">
        <v>183</v>
      </c>
      <c r="W73" s="965"/>
      <c r="X73" s="965"/>
      <c r="Y73" s="965"/>
      <c r="Z73" s="965"/>
      <c r="AA73" s="965">
        <v>10</v>
      </c>
      <c r="AB73" s="965"/>
      <c r="AC73" s="965"/>
      <c r="AD73" s="965"/>
      <c r="AE73" s="965"/>
      <c r="AF73" s="965">
        <v>10</v>
      </c>
      <c r="AG73" s="965"/>
      <c r="AH73" s="965"/>
      <c r="AI73" s="965"/>
      <c r="AJ73" s="965"/>
      <c r="AK73" s="965" t="s">
        <v>556</v>
      </c>
      <c r="AL73" s="965"/>
      <c r="AM73" s="965"/>
      <c r="AN73" s="965"/>
      <c r="AO73" s="965"/>
      <c r="AP73" s="965">
        <v>198</v>
      </c>
      <c r="AQ73" s="965"/>
      <c r="AR73" s="965"/>
      <c r="AS73" s="965"/>
      <c r="AT73" s="965"/>
      <c r="AU73" s="965" t="s">
        <v>556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534</v>
      </c>
      <c r="C74" s="969"/>
      <c r="D74" s="969"/>
      <c r="E74" s="969"/>
      <c r="F74" s="969"/>
      <c r="G74" s="969"/>
      <c r="H74" s="969"/>
      <c r="I74" s="969"/>
      <c r="J74" s="969"/>
      <c r="K74" s="969"/>
      <c r="L74" s="969"/>
      <c r="M74" s="969"/>
      <c r="N74" s="969"/>
      <c r="O74" s="969"/>
      <c r="P74" s="970"/>
      <c r="Q74" s="971">
        <v>278</v>
      </c>
      <c r="R74" s="965"/>
      <c r="S74" s="965"/>
      <c r="T74" s="965"/>
      <c r="U74" s="965"/>
      <c r="V74" s="965">
        <v>268</v>
      </c>
      <c r="W74" s="965"/>
      <c r="X74" s="965"/>
      <c r="Y74" s="965"/>
      <c r="Z74" s="965"/>
      <c r="AA74" s="965">
        <v>10</v>
      </c>
      <c r="AB74" s="965"/>
      <c r="AC74" s="965"/>
      <c r="AD74" s="965"/>
      <c r="AE74" s="965"/>
      <c r="AF74" s="965">
        <v>10</v>
      </c>
      <c r="AG74" s="965"/>
      <c r="AH74" s="965"/>
      <c r="AI74" s="965"/>
      <c r="AJ74" s="965"/>
      <c r="AK74" s="965">
        <v>79</v>
      </c>
      <c r="AL74" s="965"/>
      <c r="AM74" s="965"/>
      <c r="AN74" s="965"/>
      <c r="AO74" s="965"/>
      <c r="AP74" s="965" t="s">
        <v>555</v>
      </c>
      <c r="AQ74" s="965"/>
      <c r="AR74" s="965"/>
      <c r="AS74" s="965"/>
      <c r="AT74" s="965"/>
      <c r="AU74" s="965" t="s">
        <v>556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535</v>
      </c>
      <c r="C75" s="969"/>
      <c r="D75" s="969"/>
      <c r="E75" s="969"/>
      <c r="F75" s="969"/>
      <c r="G75" s="969"/>
      <c r="H75" s="969"/>
      <c r="I75" s="969"/>
      <c r="J75" s="969"/>
      <c r="K75" s="969"/>
      <c r="L75" s="969"/>
      <c r="M75" s="969"/>
      <c r="N75" s="969"/>
      <c r="O75" s="969"/>
      <c r="P75" s="970"/>
      <c r="Q75" s="972">
        <v>7441</v>
      </c>
      <c r="R75" s="973"/>
      <c r="S75" s="973"/>
      <c r="T75" s="973"/>
      <c r="U75" s="974"/>
      <c r="V75" s="975">
        <v>6767</v>
      </c>
      <c r="W75" s="973"/>
      <c r="X75" s="973"/>
      <c r="Y75" s="973"/>
      <c r="Z75" s="974"/>
      <c r="AA75" s="975">
        <v>674</v>
      </c>
      <c r="AB75" s="973"/>
      <c r="AC75" s="973"/>
      <c r="AD75" s="973"/>
      <c r="AE75" s="974"/>
      <c r="AF75" s="975">
        <v>674</v>
      </c>
      <c r="AG75" s="973"/>
      <c r="AH75" s="973"/>
      <c r="AI75" s="973"/>
      <c r="AJ75" s="974"/>
      <c r="AK75" s="975">
        <v>16</v>
      </c>
      <c r="AL75" s="973"/>
      <c r="AM75" s="973"/>
      <c r="AN75" s="973"/>
      <c r="AO75" s="974"/>
      <c r="AP75" s="975" t="s">
        <v>557</v>
      </c>
      <c r="AQ75" s="973"/>
      <c r="AR75" s="973"/>
      <c r="AS75" s="973"/>
      <c r="AT75" s="974"/>
      <c r="AU75" s="975" t="s">
        <v>556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536</v>
      </c>
      <c r="C76" s="969"/>
      <c r="D76" s="969"/>
      <c r="E76" s="969"/>
      <c r="F76" s="969"/>
      <c r="G76" s="969"/>
      <c r="H76" s="969"/>
      <c r="I76" s="969"/>
      <c r="J76" s="969"/>
      <c r="K76" s="969"/>
      <c r="L76" s="969"/>
      <c r="M76" s="969"/>
      <c r="N76" s="969"/>
      <c r="O76" s="969"/>
      <c r="P76" s="970"/>
      <c r="Q76" s="972">
        <v>169</v>
      </c>
      <c r="R76" s="973"/>
      <c r="S76" s="973"/>
      <c r="T76" s="973"/>
      <c r="U76" s="974"/>
      <c r="V76" s="975">
        <v>168</v>
      </c>
      <c r="W76" s="973"/>
      <c r="X76" s="973"/>
      <c r="Y76" s="973"/>
      <c r="Z76" s="974"/>
      <c r="AA76" s="975">
        <v>1</v>
      </c>
      <c r="AB76" s="973"/>
      <c r="AC76" s="973"/>
      <c r="AD76" s="973"/>
      <c r="AE76" s="974"/>
      <c r="AF76" s="975">
        <v>1</v>
      </c>
      <c r="AG76" s="973"/>
      <c r="AH76" s="973"/>
      <c r="AI76" s="973"/>
      <c r="AJ76" s="974"/>
      <c r="AK76" s="975" t="s">
        <v>557</v>
      </c>
      <c r="AL76" s="973"/>
      <c r="AM76" s="973"/>
      <c r="AN76" s="973"/>
      <c r="AO76" s="974"/>
      <c r="AP76" s="975" t="s">
        <v>556</v>
      </c>
      <c r="AQ76" s="973"/>
      <c r="AR76" s="973"/>
      <c r="AS76" s="973"/>
      <c r="AT76" s="974"/>
      <c r="AU76" s="975" t="s">
        <v>557</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538</v>
      </c>
      <c r="C77" s="969"/>
      <c r="D77" s="969"/>
      <c r="E77" s="969"/>
      <c r="F77" s="969"/>
      <c r="G77" s="969"/>
      <c r="H77" s="969"/>
      <c r="I77" s="969"/>
      <c r="J77" s="969"/>
      <c r="K77" s="969"/>
      <c r="L77" s="969"/>
      <c r="M77" s="969"/>
      <c r="N77" s="969"/>
      <c r="O77" s="969"/>
      <c r="P77" s="970"/>
      <c r="Q77" s="972">
        <v>61</v>
      </c>
      <c r="R77" s="973"/>
      <c r="S77" s="973"/>
      <c r="T77" s="973"/>
      <c r="U77" s="974"/>
      <c r="V77" s="975">
        <v>59</v>
      </c>
      <c r="W77" s="973"/>
      <c r="X77" s="973"/>
      <c r="Y77" s="973"/>
      <c r="Z77" s="974"/>
      <c r="AA77" s="975">
        <v>2</v>
      </c>
      <c r="AB77" s="973"/>
      <c r="AC77" s="973"/>
      <c r="AD77" s="973"/>
      <c r="AE77" s="974"/>
      <c r="AF77" s="975">
        <v>2</v>
      </c>
      <c r="AG77" s="973"/>
      <c r="AH77" s="973"/>
      <c r="AI77" s="973"/>
      <c r="AJ77" s="974"/>
      <c r="AK77" s="975" t="s">
        <v>556</v>
      </c>
      <c r="AL77" s="973"/>
      <c r="AM77" s="973"/>
      <c r="AN77" s="973"/>
      <c r="AO77" s="974"/>
      <c r="AP77" s="975" t="s">
        <v>556</v>
      </c>
      <c r="AQ77" s="973"/>
      <c r="AR77" s="973"/>
      <c r="AS77" s="973"/>
      <c r="AT77" s="974"/>
      <c r="AU77" s="975" t="s">
        <v>556</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537</v>
      </c>
      <c r="C78" s="969"/>
      <c r="D78" s="969"/>
      <c r="E78" s="969"/>
      <c r="F78" s="969"/>
      <c r="G78" s="969"/>
      <c r="H78" s="969"/>
      <c r="I78" s="969"/>
      <c r="J78" s="969"/>
      <c r="K78" s="969"/>
      <c r="L78" s="969"/>
      <c r="M78" s="969"/>
      <c r="N78" s="969"/>
      <c r="O78" s="969"/>
      <c r="P78" s="970"/>
      <c r="Q78" s="971">
        <v>23</v>
      </c>
      <c r="R78" s="965"/>
      <c r="S78" s="965"/>
      <c r="T78" s="965"/>
      <c r="U78" s="965"/>
      <c r="V78" s="965">
        <v>20</v>
      </c>
      <c r="W78" s="965"/>
      <c r="X78" s="965"/>
      <c r="Y78" s="965"/>
      <c r="Z78" s="965"/>
      <c r="AA78" s="965">
        <v>3</v>
      </c>
      <c r="AB78" s="965"/>
      <c r="AC78" s="965"/>
      <c r="AD78" s="965"/>
      <c r="AE78" s="965"/>
      <c r="AF78" s="965">
        <v>3</v>
      </c>
      <c r="AG78" s="965"/>
      <c r="AH78" s="965"/>
      <c r="AI78" s="965"/>
      <c r="AJ78" s="965"/>
      <c r="AK78" s="965" t="s">
        <v>556</v>
      </c>
      <c r="AL78" s="965"/>
      <c r="AM78" s="965"/>
      <c r="AN78" s="965"/>
      <c r="AO78" s="965"/>
      <c r="AP78" s="965" t="s">
        <v>556</v>
      </c>
      <c r="AQ78" s="965"/>
      <c r="AR78" s="965"/>
      <c r="AS78" s="965"/>
      <c r="AT78" s="965"/>
      <c r="AU78" s="965" t="s">
        <v>556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539</v>
      </c>
      <c r="C79" s="969"/>
      <c r="D79" s="969"/>
      <c r="E79" s="969"/>
      <c r="F79" s="969"/>
      <c r="G79" s="969"/>
      <c r="H79" s="969"/>
      <c r="I79" s="969"/>
      <c r="J79" s="969"/>
      <c r="K79" s="969"/>
      <c r="L79" s="969"/>
      <c r="M79" s="969"/>
      <c r="N79" s="969"/>
      <c r="O79" s="969"/>
      <c r="P79" s="970"/>
      <c r="Q79" s="971">
        <v>5</v>
      </c>
      <c r="R79" s="965"/>
      <c r="S79" s="965"/>
      <c r="T79" s="965"/>
      <c r="U79" s="965"/>
      <c r="V79" s="965">
        <v>2</v>
      </c>
      <c r="W79" s="965"/>
      <c r="X79" s="965"/>
      <c r="Y79" s="965"/>
      <c r="Z79" s="965"/>
      <c r="AA79" s="965">
        <v>3</v>
      </c>
      <c r="AB79" s="965"/>
      <c r="AC79" s="965"/>
      <c r="AD79" s="965"/>
      <c r="AE79" s="965"/>
      <c r="AF79" s="965">
        <v>3</v>
      </c>
      <c r="AG79" s="965"/>
      <c r="AH79" s="965"/>
      <c r="AI79" s="965"/>
      <c r="AJ79" s="965"/>
      <c r="AK79" s="965">
        <v>0</v>
      </c>
      <c r="AL79" s="965"/>
      <c r="AM79" s="965"/>
      <c r="AN79" s="965"/>
      <c r="AO79" s="965"/>
      <c r="AP79" s="965" t="s">
        <v>556</v>
      </c>
      <c r="AQ79" s="965"/>
      <c r="AR79" s="965"/>
      <c r="AS79" s="965"/>
      <c r="AT79" s="965"/>
      <c r="AU79" s="965" t="s">
        <v>558</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540</v>
      </c>
      <c r="C80" s="969"/>
      <c r="D80" s="969"/>
      <c r="E80" s="969"/>
      <c r="F80" s="969"/>
      <c r="G80" s="969"/>
      <c r="H80" s="969"/>
      <c r="I80" s="969"/>
      <c r="J80" s="969"/>
      <c r="K80" s="969"/>
      <c r="L80" s="969"/>
      <c r="M80" s="969"/>
      <c r="N80" s="969"/>
      <c r="O80" s="969"/>
      <c r="P80" s="970"/>
      <c r="Q80" s="971">
        <v>1000</v>
      </c>
      <c r="R80" s="965"/>
      <c r="S80" s="965"/>
      <c r="T80" s="965"/>
      <c r="U80" s="965"/>
      <c r="V80" s="965">
        <v>1000</v>
      </c>
      <c r="W80" s="965"/>
      <c r="X80" s="965"/>
      <c r="Y80" s="965"/>
      <c r="Z80" s="965"/>
      <c r="AA80" s="965" t="s">
        <v>556</v>
      </c>
      <c r="AB80" s="965"/>
      <c r="AC80" s="965"/>
      <c r="AD80" s="965"/>
      <c r="AE80" s="965"/>
      <c r="AF80" s="965" t="s">
        <v>556</v>
      </c>
      <c r="AG80" s="965"/>
      <c r="AH80" s="965"/>
      <c r="AI80" s="965"/>
      <c r="AJ80" s="965"/>
      <c r="AK80" s="965" t="s">
        <v>558</v>
      </c>
      <c r="AL80" s="965"/>
      <c r="AM80" s="965"/>
      <c r="AN80" s="965"/>
      <c r="AO80" s="965"/>
      <c r="AP80" s="965">
        <v>1000</v>
      </c>
      <c r="AQ80" s="965"/>
      <c r="AR80" s="965"/>
      <c r="AS80" s="965"/>
      <c r="AT80" s="965"/>
      <c r="AU80" s="965">
        <v>19</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541</v>
      </c>
      <c r="C81" s="969"/>
      <c r="D81" s="969"/>
      <c r="E81" s="969"/>
      <c r="F81" s="969"/>
      <c r="G81" s="969"/>
      <c r="H81" s="969"/>
      <c r="I81" s="969"/>
      <c r="J81" s="969"/>
      <c r="K81" s="969"/>
      <c r="L81" s="969"/>
      <c r="M81" s="969"/>
      <c r="N81" s="969"/>
      <c r="O81" s="969"/>
      <c r="P81" s="970"/>
      <c r="Q81" s="971">
        <v>855</v>
      </c>
      <c r="R81" s="965"/>
      <c r="S81" s="965"/>
      <c r="T81" s="965"/>
      <c r="U81" s="965"/>
      <c r="V81" s="965">
        <v>848</v>
      </c>
      <c r="W81" s="965"/>
      <c r="X81" s="965"/>
      <c r="Y81" s="965"/>
      <c r="Z81" s="965"/>
      <c r="AA81" s="965">
        <v>7</v>
      </c>
      <c r="AB81" s="965"/>
      <c r="AC81" s="965"/>
      <c r="AD81" s="965"/>
      <c r="AE81" s="965"/>
      <c r="AF81" s="965">
        <v>7</v>
      </c>
      <c r="AG81" s="965"/>
      <c r="AH81" s="965"/>
      <c r="AI81" s="965"/>
      <c r="AJ81" s="965"/>
      <c r="AK81" s="965">
        <v>116</v>
      </c>
      <c r="AL81" s="965"/>
      <c r="AM81" s="965"/>
      <c r="AN81" s="965"/>
      <c r="AO81" s="965"/>
      <c r="AP81" s="965" t="s">
        <v>556</v>
      </c>
      <c r="AQ81" s="965"/>
      <c r="AR81" s="965"/>
      <c r="AS81" s="965"/>
      <c r="AT81" s="965"/>
      <c r="AU81" s="965" t="s">
        <v>556</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542</v>
      </c>
      <c r="C82" s="969"/>
      <c r="D82" s="969"/>
      <c r="E82" s="969"/>
      <c r="F82" s="969"/>
      <c r="G82" s="969"/>
      <c r="H82" s="969"/>
      <c r="I82" s="969"/>
      <c r="J82" s="969"/>
      <c r="K82" s="969"/>
      <c r="L82" s="969"/>
      <c r="M82" s="969"/>
      <c r="N82" s="969"/>
      <c r="O82" s="969"/>
      <c r="P82" s="970"/>
      <c r="Q82" s="971">
        <v>5281</v>
      </c>
      <c r="R82" s="965"/>
      <c r="S82" s="965"/>
      <c r="T82" s="965"/>
      <c r="U82" s="965"/>
      <c r="V82" s="965">
        <v>5222</v>
      </c>
      <c r="W82" s="965"/>
      <c r="X82" s="965"/>
      <c r="Y82" s="965"/>
      <c r="Z82" s="965"/>
      <c r="AA82" s="965">
        <v>59</v>
      </c>
      <c r="AB82" s="965"/>
      <c r="AC82" s="965"/>
      <c r="AD82" s="965"/>
      <c r="AE82" s="965"/>
      <c r="AF82" s="965">
        <v>59</v>
      </c>
      <c r="AG82" s="965"/>
      <c r="AH82" s="965"/>
      <c r="AI82" s="965"/>
      <c r="AJ82" s="965"/>
      <c r="AK82" s="965">
        <v>735</v>
      </c>
      <c r="AL82" s="965"/>
      <c r="AM82" s="965"/>
      <c r="AN82" s="965"/>
      <c r="AO82" s="965"/>
      <c r="AP82" s="965" t="s">
        <v>556</v>
      </c>
      <c r="AQ82" s="965"/>
      <c r="AR82" s="965"/>
      <c r="AS82" s="965"/>
      <c r="AT82" s="965"/>
      <c r="AU82" s="965" t="s">
        <v>558</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543</v>
      </c>
      <c r="C83" s="969"/>
      <c r="D83" s="969"/>
      <c r="E83" s="969"/>
      <c r="F83" s="969"/>
      <c r="G83" s="969"/>
      <c r="H83" s="969"/>
      <c r="I83" s="969"/>
      <c r="J83" s="969"/>
      <c r="K83" s="969"/>
      <c r="L83" s="969"/>
      <c r="M83" s="969"/>
      <c r="N83" s="969"/>
      <c r="O83" s="969"/>
      <c r="P83" s="970"/>
      <c r="Q83" s="971">
        <v>234</v>
      </c>
      <c r="R83" s="965"/>
      <c r="S83" s="965"/>
      <c r="T83" s="965"/>
      <c r="U83" s="965"/>
      <c r="V83" s="965">
        <v>232</v>
      </c>
      <c r="W83" s="965"/>
      <c r="X83" s="965"/>
      <c r="Y83" s="965"/>
      <c r="Z83" s="965"/>
      <c r="AA83" s="965">
        <v>3</v>
      </c>
      <c r="AB83" s="965"/>
      <c r="AC83" s="965"/>
      <c r="AD83" s="965"/>
      <c r="AE83" s="965"/>
      <c r="AF83" s="965">
        <v>56</v>
      </c>
      <c r="AG83" s="965"/>
      <c r="AH83" s="965"/>
      <c r="AI83" s="965"/>
      <c r="AJ83" s="965"/>
      <c r="AK83" s="965" t="s">
        <v>556</v>
      </c>
      <c r="AL83" s="965"/>
      <c r="AM83" s="965"/>
      <c r="AN83" s="965"/>
      <c r="AO83" s="965"/>
      <c r="AP83" s="965" t="s">
        <v>556</v>
      </c>
      <c r="AQ83" s="965"/>
      <c r="AR83" s="965"/>
      <c r="AS83" s="965"/>
      <c r="AT83" s="965"/>
      <c r="AU83" s="965" t="s">
        <v>556</v>
      </c>
      <c r="AV83" s="965"/>
      <c r="AW83" s="965"/>
      <c r="AX83" s="965"/>
      <c r="AY83" s="965"/>
      <c r="AZ83" s="966" t="s">
        <v>548</v>
      </c>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544</v>
      </c>
      <c r="C84" s="969"/>
      <c r="D84" s="969"/>
      <c r="E84" s="969"/>
      <c r="F84" s="969"/>
      <c r="G84" s="969"/>
      <c r="H84" s="969"/>
      <c r="I84" s="969"/>
      <c r="J84" s="969"/>
      <c r="K84" s="969"/>
      <c r="L84" s="969"/>
      <c r="M84" s="969"/>
      <c r="N84" s="969"/>
      <c r="O84" s="969"/>
      <c r="P84" s="970"/>
      <c r="Q84" s="971">
        <v>291</v>
      </c>
      <c r="R84" s="965"/>
      <c r="S84" s="965"/>
      <c r="T84" s="965"/>
      <c r="U84" s="965"/>
      <c r="V84" s="965">
        <v>161</v>
      </c>
      <c r="W84" s="965"/>
      <c r="X84" s="965"/>
      <c r="Y84" s="965"/>
      <c r="Z84" s="965"/>
      <c r="AA84" s="965">
        <v>130</v>
      </c>
      <c r="AB84" s="965"/>
      <c r="AC84" s="965"/>
      <c r="AD84" s="965"/>
      <c r="AE84" s="965"/>
      <c r="AF84" s="965">
        <v>130</v>
      </c>
      <c r="AG84" s="965"/>
      <c r="AH84" s="965"/>
      <c r="AI84" s="965"/>
      <c r="AJ84" s="965"/>
      <c r="AK84" s="965" t="s">
        <v>556</v>
      </c>
      <c r="AL84" s="965"/>
      <c r="AM84" s="965"/>
      <c r="AN84" s="965"/>
      <c r="AO84" s="965"/>
      <c r="AP84" s="965" t="s">
        <v>558</v>
      </c>
      <c r="AQ84" s="965"/>
      <c r="AR84" s="965"/>
      <c r="AS84" s="965"/>
      <c r="AT84" s="965"/>
      <c r="AU84" s="965" t="s">
        <v>556</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t="s">
        <v>545</v>
      </c>
      <c r="C85" s="969"/>
      <c r="D85" s="969"/>
      <c r="E85" s="969"/>
      <c r="F85" s="969"/>
      <c r="G85" s="969"/>
      <c r="H85" s="969"/>
      <c r="I85" s="969"/>
      <c r="J85" s="969"/>
      <c r="K85" s="969"/>
      <c r="L85" s="969"/>
      <c r="M85" s="969"/>
      <c r="N85" s="969"/>
      <c r="O85" s="969"/>
      <c r="P85" s="970"/>
      <c r="Q85" s="971">
        <v>160</v>
      </c>
      <c r="R85" s="965"/>
      <c r="S85" s="965"/>
      <c r="T85" s="965"/>
      <c r="U85" s="965"/>
      <c r="V85" s="965">
        <v>159</v>
      </c>
      <c r="W85" s="965"/>
      <c r="X85" s="965"/>
      <c r="Y85" s="965"/>
      <c r="Z85" s="965"/>
      <c r="AA85" s="965">
        <v>1</v>
      </c>
      <c r="AB85" s="965"/>
      <c r="AC85" s="965"/>
      <c r="AD85" s="965"/>
      <c r="AE85" s="965"/>
      <c r="AF85" s="965">
        <v>1</v>
      </c>
      <c r="AG85" s="965"/>
      <c r="AH85" s="965"/>
      <c r="AI85" s="965"/>
      <c r="AJ85" s="965"/>
      <c r="AK85" s="965">
        <v>10</v>
      </c>
      <c r="AL85" s="965"/>
      <c r="AM85" s="965"/>
      <c r="AN85" s="965"/>
      <c r="AO85" s="965"/>
      <c r="AP85" s="965" t="s">
        <v>556</v>
      </c>
      <c r="AQ85" s="965"/>
      <c r="AR85" s="965"/>
      <c r="AS85" s="965"/>
      <c r="AT85" s="965"/>
      <c r="AU85" s="965" t="s">
        <v>558</v>
      </c>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t="s">
        <v>546</v>
      </c>
      <c r="C86" s="969"/>
      <c r="D86" s="969"/>
      <c r="E86" s="969"/>
      <c r="F86" s="969"/>
      <c r="G86" s="969"/>
      <c r="H86" s="969"/>
      <c r="I86" s="969"/>
      <c r="J86" s="969"/>
      <c r="K86" s="969"/>
      <c r="L86" s="969"/>
      <c r="M86" s="969"/>
      <c r="N86" s="969"/>
      <c r="O86" s="969"/>
      <c r="P86" s="970"/>
      <c r="Q86" s="971">
        <v>190947</v>
      </c>
      <c r="R86" s="965"/>
      <c r="S86" s="965"/>
      <c r="T86" s="965"/>
      <c r="U86" s="965"/>
      <c r="V86" s="965">
        <v>184370</v>
      </c>
      <c r="W86" s="965"/>
      <c r="X86" s="965"/>
      <c r="Y86" s="965"/>
      <c r="Z86" s="965"/>
      <c r="AA86" s="965">
        <v>6577</v>
      </c>
      <c r="AB86" s="965"/>
      <c r="AC86" s="965"/>
      <c r="AD86" s="965"/>
      <c r="AE86" s="965"/>
      <c r="AF86" s="965">
        <v>6577</v>
      </c>
      <c r="AG86" s="965"/>
      <c r="AH86" s="965"/>
      <c r="AI86" s="965"/>
      <c r="AJ86" s="965"/>
      <c r="AK86" s="965">
        <v>1453</v>
      </c>
      <c r="AL86" s="965"/>
      <c r="AM86" s="965"/>
      <c r="AN86" s="965"/>
      <c r="AO86" s="965"/>
      <c r="AP86" s="965" t="s">
        <v>556</v>
      </c>
      <c r="AQ86" s="965"/>
      <c r="AR86" s="965"/>
      <c r="AS86" s="965"/>
      <c r="AT86" s="965"/>
      <c r="AU86" s="965" t="s">
        <v>558</v>
      </c>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t="s">
        <v>547</v>
      </c>
      <c r="C87" s="959"/>
      <c r="D87" s="959"/>
      <c r="E87" s="959"/>
      <c r="F87" s="959"/>
      <c r="G87" s="959"/>
      <c r="H87" s="959"/>
      <c r="I87" s="959"/>
      <c r="J87" s="959"/>
      <c r="K87" s="959"/>
      <c r="L87" s="959"/>
      <c r="M87" s="959"/>
      <c r="N87" s="959"/>
      <c r="O87" s="959"/>
      <c r="P87" s="960"/>
      <c r="Q87" s="961">
        <v>199</v>
      </c>
      <c r="R87" s="962"/>
      <c r="S87" s="962"/>
      <c r="T87" s="962"/>
      <c r="U87" s="962"/>
      <c r="V87" s="962">
        <v>189</v>
      </c>
      <c r="W87" s="962"/>
      <c r="X87" s="962"/>
      <c r="Y87" s="962"/>
      <c r="Z87" s="962"/>
      <c r="AA87" s="962">
        <v>10</v>
      </c>
      <c r="AB87" s="962"/>
      <c r="AC87" s="962"/>
      <c r="AD87" s="962"/>
      <c r="AE87" s="962"/>
      <c r="AF87" s="962">
        <v>5</v>
      </c>
      <c r="AG87" s="962"/>
      <c r="AH87" s="962"/>
      <c r="AI87" s="962"/>
      <c r="AJ87" s="962"/>
      <c r="AK87" s="962" t="s">
        <v>557</v>
      </c>
      <c r="AL87" s="962"/>
      <c r="AM87" s="962"/>
      <c r="AN87" s="962"/>
      <c r="AO87" s="962"/>
      <c r="AP87" s="962" t="s">
        <v>556</v>
      </c>
      <c r="AQ87" s="962"/>
      <c r="AR87" s="962"/>
      <c r="AS87" s="962"/>
      <c r="AT87" s="962"/>
      <c r="AU87" s="962" t="s">
        <v>557</v>
      </c>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9884</v>
      </c>
      <c r="AG88" s="953"/>
      <c r="AH88" s="953"/>
      <c r="AI88" s="953"/>
      <c r="AJ88" s="953"/>
      <c r="AK88" s="957"/>
      <c r="AL88" s="957"/>
      <c r="AM88" s="957"/>
      <c r="AN88" s="957"/>
      <c r="AO88" s="957"/>
      <c r="AP88" s="953">
        <v>4596</v>
      </c>
      <c r="AQ88" s="953"/>
      <c r="AR88" s="953"/>
      <c r="AS88" s="953"/>
      <c r="AT88" s="953"/>
      <c r="AU88" s="953">
        <v>708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287</v>
      </c>
      <c r="AG109" s="886"/>
      <c r="AH109" s="886"/>
      <c r="AI109" s="886"/>
      <c r="AJ109" s="887"/>
      <c r="AK109" s="888" t="s">
        <v>286</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287</v>
      </c>
      <c r="BW109" s="886"/>
      <c r="BX109" s="886"/>
      <c r="BY109" s="886"/>
      <c r="BZ109" s="887"/>
      <c r="CA109" s="888" t="s">
        <v>286</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287</v>
      </c>
      <c r="DM109" s="886"/>
      <c r="DN109" s="886"/>
      <c r="DO109" s="886"/>
      <c r="DP109" s="887"/>
      <c r="DQ109" s="888" t="s">
        <v>286</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531632</v>
      </c>
      <c r="AB110" s="871"/>
      <c r="AC110" s="871"/>
      <c r="AD110" s="871"/>
      <c r="AE110" s="872"/>
      <c r="AF110" s="873">
        <v>518735</v>
      </c>
      <c r="AG110" s="871"/>
      <c r="AH110" s="871"/>
      <c r="AI110" s="871"/>
      <c r="AJ110" s="872"/>
      <c r="AK110" s="873">
        <v>488167</v>
      </c>
      <c r="AL110" s="871"/>
      <c r="AM110" s="871"/>
      <c r="AN110" s="871"/>
      <c r="AO110" s="872"/>
      <c r="AP110" s="874">
        <v>17.7</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4112317</v>
      </c>
      <c r="BR110" s="798"/>
      <c r="BS110" s="798"/>
      <c r="BT110" s="798"/>
      <c r="BU110" s="798"/>
      <c r="BV110" s="798">
        <v>4186583</v>
      </c>
      <c r="BW110" s="798"/>
      <c r="BX110" s="798"/>
      <c r="BY110" s="798"/>
      <c r="BZ110" s="798"/>
      <c r="CA110" s="798">
        <v>4109211</v>
      </c>
      <c r="CB110" s="798"/>
      <c r="CC110" s="798"/>
      <c r="CD110" s="798"/>
      <c r="CE110" s="798"/>
      <c r="CF110" s="859">
        <v>149</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1391165</v>
      </c>
      <c r="BR112" s="769"/>
      <c r="BS112" s="769"/>
      <c r="BT112" s="769"/>
      <c r="BU112" s="769"/>
      <c r="BV112" s="769">
        <v>1276326</v>
      </c>
      <c r="BW112" s="769"/>
      <c r="BX112" s="769"/>
      <c r="BY112" s="769"/>
      <c r="BZ112" s="769"/>
      <c r="CA112" s="769">
        <v>1179965</v>
      </c>
      <c r="CB112" s="769"/>
      <c r="CC112" s="769"/>
      <c r="CD112" s="769"/>
      <c r="CE112" s="769"/>
      <c r="CF112" s="846">
        <v>42.8</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137648</v>
      </c>
      <c r="AB113" s="907"/>
      <c r="AC113" s="907"/>
      <c r="AD113" s="907"/>
      <c r="AE113" s="908"/>
      <c r="AF113" s="909">
        <v>120092</v>
      </c>
      <c r="AG113" s="907"/>
      <c r="AH113" s="907"/>
      <c r="AI113" s="907"/>
      <c r="AJ113" s="908"/>
      <c r="AK113" s="909">
        <v>111141</v>
      </c>
      <c r="AL113" s="907"/>
      <c r="AM113" s="907"/>
      <c r="AN113" s="907"/>
      <c r="AO113" s="908"/>
      <c r="AP113" s="910">
        <v>4</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784902</v>
      </c>
      <c r="BR113" s="769"/>
      <c r="BS113" s="769"/>
      <c r="BT113" s="769"/>
      <c r="BU113" s="769"/>
      <c r="BV113" s="769">
        <v>795876</v>
      </c>
      <c r="BW113" s="769"/>
      <c r="BX113" s="769"/>
      <c r="BY113" s="769"/>
      <c r="BZ113" s="769"/>
      <c r="CA113" s="769">
        <v>708794</v>
      </c>
      <c r="CB113" s="769"/>
      <c r="CC113" s="769"/>
      <c r="CD113" s="769"/>
      <c r="CE113" s="769"/>
      <c r="CF113" s="846">
        <v>25.7</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118327</v>
      </c>
      <c r="AB114" s="782"/>
      <c r="AC114" s="782"/>
      <c r="AD114" s="782"/>
      <c r="AE114" s="783"/>
      <c r="AF114" s="784">
        <v>116699</v>
      </c>
      <c r="AG114" s="782"/>
      <c r="AH114" s="782"/>
      <c r="AI114" s="782"/>
      <c r="AJ114" s="783"/>
      <c r="AK114" s="784">
        <v>153353</v>
      </c>
      <c r="AL114" s="782"/>
      <c r="AM114" s="782"/>
      <c r="AN114" s="782"/>
      <c r="AO114" s="783"/>
      <c r="AP114" s="752">
        <v>5.6</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1135833</v>
      </c>
      <c r="BR114" s="769"/>
      <c r="BS114" s="769"/>
      <c r="BT114" s="769"/>
      <c r="BU114" s="769"/>
      <c r="BV114" s="769">
        <v>1115445</v>
      </c>
      <c r="BW114" s="769"/>
      <c r="BX114" s="769"/>
      <c r="BY114" s="769"/>
      <c r="BZ114" s="769"/>
      <c r="CA114" s="769">
        <v>1127173</v>
      </c>
      <c r="CB114" s="769"/>
      <c r="CC114" s="769"/>
      <c r="CD114" s="769"/>
      <c r="CE114" s="769"/>
      <c r="CF114" s="846">
        <v>40.9</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138</v>
      </c>
      <c r="AB116" s="782"/>
      <c r="AC116" s="782"/>
      <c r="AD116" s="782"/>
      <c r="AE116" s="783"/>
      <c r="AF116" s="784">
        <v>138</v>
      </c>
      <c r="AG116" s="782"/>
      <c r="AH116" s="782"/>
      <c r="AI116" s="782"/>
      <c r="AJ116" s="783"/>
      <c r="AK116" s="784">
        <v>138</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787745</v>
      </c>
      <c r="AB117" s="893"/>
      <c r="AC117" s="893"/>
      <c r="AD117" s="893"/>
      <c r="AE117" s="894"/>
      <c r="AF117" s="896">
        <v>755664</v>
      </c>
      <c r="AG117" s="893"/>
      <c r="AH117" s="893"/>
      <c r="AI117" s="893"/>
      <c r="AJ117" s="894"/>
      <c r="AK117" s="896">
        <v>752799</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287</v>
      </c>
      <c r="AG118" s="886"/>
      <c r="AH118" s="886"/>
      <c r="AI118" s="886"/>
      <c r="AJ118" s="887"/>
      <c r="AK118" s="888" t="s">
        <v>286</v>
      </c>
      <c r="AL118" s="886"/>
      <c r="AM118" s="886"/>
      <c r="AN118" s="886"/>
      <c r="AO118" s="887"/>
      <c r="AP118" s="889" t="s">
        <v>400</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428</v>
      </c>
      <c r="BP118" s="836"/>
      <c r="BQ118" s="855">
        <v>7424217</v>
      </c>
      <c r="BR118" s="856"/>
      <c r="BS118" s="856"/>
      <c r="BT118" s="856"/>
      <c r="BU118" s="856"/>
      <c r="BV118" s="856">
        <v>7374230</v>
      </c>
      <c r="BW118" s="856"/>
      <c r="BX118" s="856"/>
      <c r="BY118" s="856"/>
      <c r="BZ118" s="856"/>
      <c r="CA118" s="856">
        <v>7125143</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1589037</v>
      </c>
      <c r="BR119" s="798"/>
      <c r="BS119" s="798"/>
      <c r="BT119" s="798"/>
      <c r="BU119" s="798"/>
      <c r="BV119" s="798">
        <v>1546267</v>
      </c>
      <c r="BW119" s="798"/>
      <c r="BX119" s="798"/>
      <c r="BY119" s="798"/>
      <c r="BZ119" s="798"/>
      <c r="CA119" s="798">
        <v>2014818</v>
      </c>
      <c r="CB119" s="798"/>
      <c r="CC119" s="798"/>
      <c r="CD119" s="798"/>
      <c r="CE119" s="798"/>
      <c r="CF119" s="859">
        <v>73.099999999999994</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113</v>
      </c>
      <c r="BR120" s="769"/>
      <c r="BS120" s="769"/>
      <c r="BT120" s="769"/>
      <c r="BU120" s="769"/>
      <c r="BV120" s="769" t="s">
        <v>113</v>
      </c>
      <c r="BW120" s="769"/>
      <c r="BX120" s="769"/>
      <c r="BY120" s="769"/>
      <c r="BZ120" s="769"/>
      <c r="CA120" s="769" t="s">
        <v>113</v>
      </c>
      <c r="CB120" s="769"/>
      <c r="CC120" s="769"/>
      <c r="CD120" s="769"/>
      <c r="CE120" s="769"/>
      <c r="CF120" s="846" t="s">
        <v>113</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805012</v>
      </c>
      <c r="DH120" s="798"/>
      <c r="DI120" s="798"/>
      <c r="DJ120" s="798"/>
      <c r="DK120" s="798"/>
      <c r="DL120" s="798">
        <v>741589</v>
      </c>
      <c r="DM120" s="798"/>
      <c r="DN120" s="798"/>
      <c r="DO120" s="798"/>
      <c r="DP120" s="798"/>
      <c r="DQ120" s="798">
        <v>672817</v>
      </c>
      <c r="DR120" s="798"/>
      <c r="DS120" s="798"/>
      <c r="DT120" s="798"/>
      <c r="DU120" s="798"/>
      <c r="DV120" s="799">
        <v>24.4</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4076347</v>
      </c>
      <c r="BR121" s="856"/>
      <c r="BS121" s="856"/>
      <c r="BT121" s="856"/>
      <c r="BU121" s="856"/>
      <c r="BV121" s="856">
        <v>4249943</v>
      </c>
      <c r="BW121" s="856"/>
      <c r="BX121" s="856"/>
      <c r="BY121" s="856"/>
      <c r="BZ121" s="856"/>
      <c r="CA121" s="856">
        <v>4359651</v>
      </c>
      <c r="CB121" s="856"/>
      <c r="CC121" s="856"/>
      <c r="CD121" s="856"/>
      <c r="CE121" s="856"/>
      <c r="CF121" s="857">
        <v>158.1</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586153</v>
      </c>
      <c r="DH121" s="769"/>
      <c r="DI121" s="769"/>
      <c r="DJ121" s="769"/>
      <c r="DK121" s="769"/>
      <c r="DL121" s="769">
        <v>534737</v>
      </c>
      <c r="DM121" s="769"/>
      <c r="DN121" s="769"/>
      <c r="DO121" s="769"/>
      <c r="DP121" s="769"/>
      <c r="DQ121" s="769">
        <v>507148</v>
      </c>
      <c r="DR121" s="769"/>
      <c r="DS121" s="769"/>
      <c r="DT121" s="769"/>
      <c r="DU121" s="769"/>
      <c r="DV121" s="821">
        <v>18.399999999999999</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437</v>
      </c>
      <c r="BP122" s="836"/>
      <c r="BQ122" s="837">
        <v>5665384</v>
      </c>
      <c r="BR122" s="838"/>
      <c r="BS122" s="838"/>
      <c r="BT122" s="838"/>
      <c r="BU122" s="838"/>
      <c r="BV122" s="838">
        <v>5796210</v>
      </c>
      <c r="BW122" s="838"/>
      <c r="BX122" s="838"/>
      <c r="BY122" s="838"/>
      <c r="BZ122" s="838"/>
      <c r="CA122" s="838">
        <v>6374469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61.8</v>
      </c>
      <c r="BR123" s="830"/>
      <c r="BS123" s="830"/>
      <c r="BT123" s="830"/>
      <c r="BU123" s="830"/>
      <c r="BV123" s="830">
        <v>57</v>
      </c>
      <c r="BW123" s="830"/>
      <c r="BX123" s="830"/>
      <c r="BY123" s="830"/>
      <c r="BZ123" s="830"/>
      <c r="CA123" s="830">
        <v>27.2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448</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1773</v>
      </c>
      <c r="AB128" s="722"/>
      <c r="AC128" s="722"/>
      <c r="AD128" s="722"/>
      <c r="AE128" s="723"/>
      <c r="AF128" s="724">
        <v>436</v>
      </c>
      <c r="AG128" s="722"/>
      <c r="AH128" s="722"/>
      <c r="AI128" s="722"/>
      <c r="AJ128" s="723"/>
      <c r="AK128" s="724">
        <v>529</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3279991</v>
      </c>
      <c r="AB129" s="782"/>
      <c r="AC129" s="782"/>
      <c r="AD129" s="782"/>
      <c r="AE129" s="783"/>
      <c r="AF129" s="784">
        <v>3189896</v>
      </c>
      <c r="AG129" s="782"/>
      <c r="AH129" s="782"/>
      <c r="AI129" s="782"/>
      <c r="AJ129" s="783"/>
      <c r="AK129" s="784">
        <v>3155345</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12.3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436440</v>
      </c>
      <c r="AB130" s="782"/>
      <c r="AC130" s="782"/>
      <c r="AD130" s="782"/>
      <c r="AE130" s="783"/>
      <c r="AF130" s="784">
        <v>423971</v>
      </c>
      <c r="AG130" s="782"/>
      <c r="AH130" s="782"/>
      <c r="AI130" s="782"/>
      <c r="AJ130" s="783"/>
      <c r="AK130" s="784">
        <v>398075</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27.2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2843551</v>
      </c>
      <c r="AB131" s="715"/>
      <c r="AC131" s="715"/>
      <c r="AD131" s="715"/>
      <c r="AE131" s="716"/>
      <c r="AF131" s="717">
        <v>2765925</v>
      </c>
      <c r="AG131" s="715"/>
      <c r="AH131" s="715"/>
      <c r="AI131" s="715"/>
      <c r="AJ131" s="716"/>
      <c r="AK131" s="717">
        <v>2757270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12.292095339999999</v>
      </c>
      <c r="AB132" s="738"/>
      <c r="AC132" s="738"/>
      <c r="AD132" s="738"/>
      <c r="AE132" s="739"/>
      <c r="AF132" s="740">
        <v>11.97635511</v>
      </c>
      <c r="AG132" s="738"/>
      <c r="AH132" s="738"/>
      <c r="AI132" s="738"/>
      <c r="AJ132" s="739"/>
      <c r="AK132" s="740">
        <v>12.845858399999999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12.8</v>
      </c>
      <c r="AB133" s="747"/>
      <c r="AC133" s="747"/>
      <c r="AD133" s="747"/>
      <c r="AE133" s="748"/>
      <c r="AF133" s="746">
        <v>12.5</v>
      </c>
      <c r="AG133" s="747"/>
      <c r="AH133" s="747"/>
      <c r="AI133" s="747"/>
      <c r="AJ133" s="748"/>
      <c r="AK133" s="746">
        <v>12.3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0" zoomScale="75" zoomScaleNormal="85" zoomScaleSheetLayoutView="75" workbookViewId="0">
      <selection activeCell="AH51" sqref="AH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6" zoomScale="75" zoomScaleNormal="75" zoomScaleSheetLayoutView="55" workbookViewId="0">
      <selection activeCell="E3" sqref="E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1" zoomScale="75" zoomScaleSheetLayoutView="75" workbookViewId="0">
      <selection activeCell="K23" sqref="K2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817372</v>
      </c>
      <c r="L9" s="264">
        <v>87965</v>
      </c>
      <c r="M9" s="265">
        <v>132943</v>
      </c>
      <c r="N9" s="266">
        <v>-33.799999999999997</v>
      </c>
    </row>
    <row r="10" spans="1:16">
      <c r="A10" s="248"/>
      <c r="B10" s="244"/>
      <c r="C10" s="244"/>
      <c r="D10" s="244"/>
      <c r="E10" s="244"/>
      <c r="F10" s="244"/>
      <c r="G10" s="1131" t="s">
        <v>470</v>
      </c>
      <c r="H10" s="1132"/>
      <c r="I10" s="1132"/>
      <c r="J10" s="1133"/>
      <c r="K10" s="267">
        <v>87553</v>
      </c>
      <c r="L10" s="268">
        <v>9422</v>
      </c>
      <c r="M10" s="269">
        <v>15355</v>
      </c>
      <c r="N10" s="270">
        <v>-38.6</v>
      </c>
    </row>
    <row r="11" spans="1:16" ht="13.5" customHeight="1">
      <c r="A11" s="248"/>
      <c r="B11" s="244"/>
      <c r="C11" s="244"/>
      <c r="D11" s="244"/>
      <c r="E11" s="244"/>
      <c r="F11" s="244"/>
      <c r="G11" s="1131" t="s">
        <v>471</v>
      </c>
      <c r="H11" s="1132"/>
      <c r="I11" s="1132"/>
      <c r="J11" s="1133"/>
      <c r="K11" s="267">
        <v>164047</v>
      </c>
      <c r="L11" s="268">
        <v>17655</v>
      </c>
      <c r="M11" s="269">
        <v>21605</v>
      </c>
      <c r="N11" s="270">
        <v>-18.3</v>
      </c>
    </row>
    <row r="12" spans="1:16" ht="13.5" customHeight="1">
      <c r="A12" s="248"/>
      <c r="B12" s="244"/>
      <c r="C12" s="244"/>
      <c r="D12" s="244"/>
      <c r="E12" s="244"/>
      <c r="F12" s="244"/>
      <c r="G12" s="1131" t="s">
        <v>472</v>
      </c>
      <c r="H12" s="1132"/>
      <c r="I12" s="1132"/>
      <c r="J12" s="1133"/>
      <c r="K12" s="267">
        <v>122580</v>
      </c>
      <c r="L12" s="268">
        <v>13192</v>
      </c>
      <c r="M12" s="269">
        <v>2278</v>
      </c>
      <c r="N12" s="270">
        <v>479.1</v>
      </c>
    </row>
    <row r="13" spans="1:16" ht="13.5" customHeight="1">
      <c r="A13" s="248"/>
      <c r="B13" s="244"/>
      <c r="C13" s="244"/>
      <c r="D13" s="244"/>
      <c r="E13" s="244"/>
      <c r="F13" s="244"/>
      <c r="G13" s="1131" t="s">
        <v>473</v>
      </c>
      <c r="H13" s="1132"/>
      <c r="I13" s="1132"/>
      <c r="J13" s="1133"/>
      <c r="K13" s="267" t="s">
        <v>474</v>
      </c>
      <c r="L13" s="268" t="s">
        <v>474</v>
      </c>
      <c r="M13" s="269" t="s">
        <v>474</v>
      </c>
      <c r="N13" s="270" t="s">
        <v>474</v>
      </c>
    </row>
    <row r="14" spans="1:16" ht="13.5" customHeight="1">
      <c r="A14" s="248"/>
      <c r="B14" s="244"/>
      <c r="C14" s="244"/>
      <c r="D14" s="244"/>
      <c r="E14" s="244"/>
      <c r="F14" s="244"/>
      <c r="G14" s="1131" t="s">
        <v>475</v>
      </c>
      <c r="H14" s="1132"/>
      <c r="I14" s="1132"/>
      <c r="J14" s="1133"/>
      <c r="K14" s="267">
        <v>23273</v>
      </c>
      <c r="L14" s="268">
        <v>2505</v>
      </c>
      <c r="M14" s="269">
        <v>5589</v>
      </c>
      <c r="N14" s="270">
        <v>-55.2</v>
      </c>
    </row>
    <row r="15" spans="1:16" ht="13.5" customHeight="1">
      <c r="A15" s="248"/>
      <c r="B15" s="244"/>
      <c r="C15" s="244"/>
      <c r="D15" s="244"/>
      <c r="E15" s="244"/>
      <c r="F15" s="244"/>
      <c r="G15" s="1131" t="s">
        <v>476</v>
      </c>
      <c r="H15" s="1132"/>
      <c r="I15" s="1132"/>
      <c r="J15" s="1133"/>
      <c r="K15" s="267">
        <v>5000</v>
      </c>
      <c r="L15" s="268">
        <v>538</v>
      </c>
      <c r="M15" s="269">
        <v>2911</v>
      </c>
      <c r="N15" s="270">
        <v>-81.5</v>
      </c>
    </row>
    <row r="16" spans="1:16">
      <c r="A16" s="248"/>
      <c r="B16" s="244"/>
      <c r="C16" s="244"/>
      <c r="D16" s="244"/>
      <c r="E16" s="244"/>
      <c r="F16" s="244"/>
      <c r="G16" s="1134" t="s">
        <v>477</v>
      </c>
      <c r="H16" s="1135"/>
      <c r="I16" s="1135"/>
      <c r="J16" s="1136"/>
      <c r="K16" s="268">
        <v>-76086</v>
      </c>
      <c r="L16" s="268">
        <v>-8188</v>
      </c>
      <c r="M16" s="269">
        <v>-16243</v>
      </c>
      <c r="N16" s="270">
        <v>-49.6</v>
      </c>
    </row>
    <row r="17" spans="1:16">
      <c r="A17" s="248"/>
      <c r="B17" s="244"/>
      <c r="C17" s="244"/>
      <c r="D17" s="244"/>
      <c r="E17" s="244"/>
      <c r="F17" s="244"/>
      <c r="G17" s="1134" t="s">
        <v>171</v>
      </c>
      <c r="H17" s="1135"/>
      <c r="I17" s="1135"/>
      <c r="J17" s="1136"/>
      <c r="K17" s="268">
        <v>1143739</v>
      </c>
      <c r="L17" s="268">
        <v>123089</v>
      </c>
      <c r="M17" s="269">
        <v>164438</v>
      </c>
      <c r="N17" s="270">
        <v>-25.1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10.44</v>
      </c>
      <c r="L21" s="281">
        <v>15.05</v>
      </c>
      <c r="M21" s="282">
        <v>-4.6100000000000003</v>
      </c>
      <c r="N21" s="249"/>
      <c r="O21" s="283"/>
      <c r="P21" s="279"/>
    </row>
    <row r="22" spans="1:16" s="284" customFormat="1">
      <c r="A22" s="279"/>
      <c r="B22" s="249"/>
      <c r="C22" s="249"/>
      <c r="D22" s="249"/>
      <c r="E22" s="249"/>
      <c r="F22" s="249"/>
      <c r="G22" s="1128" t="s">
        <v>483</v>
      </c>
      <c r="H22" s="1129"/>
      <c r="I22" s="1129"/>
      <c r="J22" s="1130"/>
      <c r="K22" s="285">
        <v>96.2</v>
      </c>
      <c r="L22" s="286">
        <v>95.7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488167</v>
      </c>
      <c r="L32" s="294">
        <v>52536</v>
      </c>
      <c r="M32" s="295">
        <v>104657</v>
      </c>
      <c r="N32" s="296">
        <v>-49.8</v>
      </c>
    </row>
    <row r="33" spans="1:16" ht="13.5" customHeight="1">
      <c r="A33" s="248"/>
      <c r="B33" s="244"/>
      <c r="C33" s="244"/>
      <c r="D33" s="244"/>
      <c r="E33" s="244"/>
      <c r="F33" s="244"/>
      <c r="G33" s="1119" t="s">
        <v>488</v>
      </c>
      <c r="H33" s="1120"/>
      <c r="I33" s="1120"/>
      <c r="J33" s="1121"/>
      <c r="K33" s="294" t="s">
        <v>474</v>
      </c>
      <c r="L33" s="294" t="s">
        <v>474</v>
      </c>
      <c r="M33" s="295" t="s">
        <v>474</v>
      </c>
      <c r="N33" s="296" t="s">
        <v>474</v>
      </c>
    </row>
    <row r="34" spans="1:16" ht="27" customHeight="1">
      <c r="A34" s="248"/>
      <c r="B34" s="244"/>
      <c r="C34" s="244"/>
      <c r="D34" s="244"/>
      <c r="E34" s="244"/>
      <c r="F34" s="244"/>
      <c r="G34" s="1119" t="s">
        <v>489</v>
      </c>
      <c r="H34" s="1120"/>
      <c r="I34" s="1120"/>
      <c r="J34" s="1121"/>
      <c r="K34" s="294" t="s">
        <v>474</v>
      </c>
      <c r="L34" s="294" t="s">
        <v>474</v>
      </c>
      <c r="M34" s="295">
        <v>419</v>
      </c>
      <c r="N34" s="296" t="s">
        <v>474</v>
      </c>
    </row>
    <row r="35" spans="1:16" ht="27" customHeight="1">
      <c r="A35" s="248"/>
      <c r="B35" s="244"/>
      <c r="C35" s="244"/>
      <c r="D35" s="244"/>
      <c r="E35" s="244"/>
      <c r="F35" s="244"/>
      <c r="G35" s="1119" t="s">
        <v>490</v>
      </c>
      <c r="H35" s="1120"/>
      <c r="I35" s="1120"/>
      <c r="J35" s="1121"/>
      <c r="K35" s="294">
        <v>111141</v>
      </c>
      <c r="L35" s="294">
        <v>11961</v>
      </c>
      <c r="M35" s="295">
        <v>24121</v>
      </c>
      <c r="N35" s="296">
        <v>-50.4</v>
      </c>
    </row>
    <row r="36" spans="1:16" ht="27" customHeight="1">
      <c r="A36" s="248"/>
      <c r="B36" s="244"/>
      <c r="C36" s="244"/>
      <c r="D36" s="244"/>
      <c r="E36" s="244"/>
      <c r="F36" s="244"/>
      <c r="G36" s="1119" t="s">
        <v>491</v>
      </c>
      <c r="H36" s="1120"/>
      <c r="I36" s="1120"/>
      <c r="J36" s="1121"/>
      <c r="K36" s="294">
        <v>153353</v>
      </c>
      <c r="L36" s="294">
        <v>16504</v>
      </c>
      <c r="M36" s="295">
        <v>4863</v>
      </c>
      <c r="N36" s="296">
        <v>239.4</v>
      </c>
    </row>
    <row r="37" spans="1:16" ht="13.5" customHeight="1">
      <c r="A37" s="248"/>
      <c r="B37" s="244"/>
      <c r="C37" s="244"/>
      <c r="D37" s="244"/>
      <c r="E37" s="244"/>
      <c r="F37" s="244"/>
      <c r="G37" s="1119" t="s">
        <v>492</v>
      </c>
      <c r="H37" s="1120"/>
      <c r="I37" s="1120"/>
      <c r="J37" s="1121"/>
      <c r="K37" s="294" t="s">
        <v>474</v>
      </c>
      <c r="L37" s="294" t="s">
        <v>474</v>
      </c>
      <c r="M37" s="295">
        <v>2362</v>
      </c>
      <c r="N37" s="296" t="s">
        <v>474</v>
      </c>
    </row>
    <row r="38" spans="1:16" ht="27" customHeight="1">
      <c r="A38" s="248"/>
      <c r="B38" s="244"/>
      <c r="C38" s="244"/>
      <c r="D38" s="244"/>
      <c r="E38" s="244"/>
      <c r="F38" s="244"/>
      <c r="G38" s="1122" t="s">
        <v>493</v>
      </c>
      <c r="H38" s="1123"/>
      <c r="I38" s="1123"/>
      <c r="J38" s="1124"/>
      <c r="K38" s="297">
        <v>138</v>
      </c>
      <c r="L38" s="297">
        <v>15</v>
      </c>
      <c r="M38" s="298">
        <v>22</v>
      </c>
      <c r="N38" s="299">
        <v>-31.8</v>
      </c>
      <c r="O38" s="293"/>
    </row>
    <row r="39" spans="1:16">
      <c r="A39" s="248"/>
      <c r="B39" s="244"/>
      <c r="C39" s="244"/>
      <c r="D39" s="244"/>
      <c r="E39" s="244"/>
      <c r="F39" s="244"/>
      <c r="G39" s="1122" t="s">
        <v>494</v>
      </c>
      <c r="H39" s="1123"/>
      <c r="I39" s="1123"/>
      <c r="J39" s="1124"/>
      <c r="K39" s="300">
        <v>-529</v>
      </c>
      <c r="L39" s="300">
        <v>-57</v>
      </c>
      <c r="M39" s="301">
        <v>-5112</v>
      </c>
      <c r="N39" s="302">
        <v>-98.9</v>
      </c>
      <c r="O39" s="293"/>
    </row>
    <row r="40" spans="1:16" ht="27" customHeight="1">
      <c r="A40" s="248"/>
      <c r="B40" s="244"/>
      <c r="C40" s="244"/>
      <c r="D40" s="244"/>
      <c r="E40" s="244"/>
      <c r="F40" s="244"/>
      <c r="G40" s="1119" t="s">
        <v>495</v>
      </c>
      <c r="H40" s="1120"/>
      <c r="I40" s="1120"/>
      <c r="J40" s="1121"/>
      <c r="K40" s="300">
        <v>-398075</v>
      </c>
      <c r="L40" s="300">
        <v>-42841</v>
      </c>
      <c r="M40" s="301">
        <v>-91802</v>
      </c>
      <c r="N40" s="302">
        <v>-53.3</v>
      </c>
      <c r="O40" s="293"/>
    </row>
    <row r="41" spans="1:16">
      <c r="A41" s="248"/>
      <c r="B41" s="244"/>
      <c r="C41" s="244"/>
      <c r="D41" s="244"/>
      <c r="E41" s="244"/>
      <c r="F41" s="244"/>
      <c r="G41" s="1125" t="s">
        <v>281</v>
      </c>
      <c r="H41" s="1126"/>
      <c r="I41" s="1126"/>
      <c r="J41" s="1127"/>
      <c r="K41" s="294">
        <v>354195</v>
      </c>
      <c r="L41" s="300">
        <v>38118</v>
      </c>
      <c r="M41" s="301">
        <v>39530</v>
      </c>
      <c r="N41" s="302">
        <v>-3.6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537675</v>
      </c>
      <c r="J51" s="320">
        <v>55129</v>
      </c>
      <c r="K51" s="321">
        <v>134.9</v>
      </c>
      <c r="L51" s="322">
        <v>174443</v>
      </c>
      <c r="M51" s="323">
        <v>52.1</v>
      </c>
      <c r="N51" s="324">
        <v>82.8</v>
      </c>
    </row>
    <row r="52" spans="1:14">
      <c r="A52" s="248"/>
      <c r="B52" s="244"/>
      <c r="C52" s="244"/>
      <c r="D52" s="244"/>
      <c r="E52" s="244"/>
      <c r="F52" s="244"/>
      <c r="G52" s="325"/>
      <c r="H52" s="326" t="s">
        <v>506</v>
      </c>
      <c r="I52" s="327">
        <v>393421</v>
      </c>
      <c r="J52" s="328">
        <v>40338</v>
      </c>
      <c r="K52" s="329">
        <v>159</v>
      </c>
      <c r="L52" s="330">
        <v>89518</v>
      </c>
      <c r="M52" s="331">
        <v>60.1</v>
      </c>
      <c r="N52" s="332">
        <v>98.9</v>
      </c>
    </row>
    <row r="53" spans="1:14">
      <c r="A53" s="248"/>
      <c r="B53" s="244"/>
      <c r="C53" s="244"/>
      <c r="D53" s="244"/>
      <c r="E53" s="244"/>
      <c r="F53" s="244"/>
      <c r="G53" s="310" t="s">
        <v>507</v>
      </c>
      <c r="H53" s="311"/>
      <c r="I53" s="319">
        <v>569049</v>
      </c>
      <c r="J53" s="320">
        <v>59208</v>
      </c>
      <c r="K53" s="321">
        <v>7.4</v>
      </c>
      <c r="L53" s="322">
        <v>192544</v>
      </c>
      <c r="M53" s="323">
        <v>10.4</v>
      </c>
      <c r="N53" s="324">
        <v>-3</v>
      </c>
    </row>
    <row r="54" spans="1:14">
      <c r="A54" s="248"/>
      <c r="B54" s="244"/>
      <c r="C54" s="244"/>
      <c r="D54" s="244"/>
      <c r="E54" s="244"/>
      <c r="F54" s="244"/>
      <c r="G54" s="325"/>
      <c r="H54" s="326" t="s">
        <v>506</v>
      </c>
      <c r="I54" s="327">
        <v>259067</v>
      </c>
      <c r="J54" s="328">
        <v>26955</v>
      </c>
      <c r="K54" s="329">
        <v>-33.200000000000003</v>
      </c>
      <c r="L54" s="330">
        <v>82235</v>
      </c>
      <c r="M54" s="331">
        <v>-8.1</v>
      </c>
      <c r="N54" s="332">
        <v>-25.1</v>
      </c>
    </row>
    <row r="55" spans="1:14">
      <c r="A55" s="248"/>
      <c r="B55" s="244"/>
      <c r="C55" s="244"/>
      <c r="D55" s="244"/>
      <c r="E55" s="244"/>
      <c r="F55" s="244"/>
      <c r="G55" s="310" t="s">
        <v>508</v>
      </c>
      <c r="H55" s="311"/>
      <c r="I55" s="319">
        <v>647095</v>
      </c>
      <c r="J55" s="320">
        <v>68628</v>
      </c>
      <c r="K55" s="321">
        <v>15.9</v>
      </c>
      <c r="L55" s="322">
        <v>146140</v>
      </c>
      <c r="M55" s="323">
        <v>-24.1</v>
      </c>
      <c r="N55" s="324">
        <v>40</v>
      </c>
    </row>
    <row r="56" spans="1:14">
      <c r="A56" s="248"/>
      <c r="B56" s="244"/>
      <c r="C56" s="244"/>
      <c r="D56" s="244"/>
      <c r="E56" s="244"/>
      <c r="F56" s="244"/>
      <c r="G56" s="325"/>
      <c r="H56" s="326" t="s">
        <v>506</v>
      </c>
      <c r="I56" s="327">
        <v>192343</v>
      </c>
      <c r="J56" s="328">
        <v>20399</v>
      </c>
      <c r="K56" s="329">
        <v>-24.3</v>
      </c>
      <c r="L56" s="330">
        <v>75451</v>
      </c>
      <c r="M56" s="331">
        <v>-8.1999999999999993</v>
      </c>
      <c r="N56" s="332">
        <v>-16.100000000000001</v>
      </c>
    </row>
    <row r="57" spans="1:14">
      <c r="A57" s="248"/>
      <c r="B57" s="244"/>
      <c r="C57" s="244"/>
      <c r="D57" s="244"/>
      <c r="E57" s="244"/>
      <c r="F57" s="244"/>
      <c r="G57" s="310" t="s">
        <v>509</v>
      </c>
      <c r="H57" s="311"/>
      <c r="I57" s="319">
        <v>746278</v>
      </c>
      <c r="J57" s="320">
        <v>79824</v>
      </c>
      <c r="K57" s="321">
        <v>16.3</v>
      </c>
      <c r="L57" s="322">
        <v>146641</v>
      </c>
      <c r="M57" s="323">
        <v>0.3</v>
      </c>
      <c r="N57" s="324">
        <v>16</v>
      </c>
    </row>
    <row r="58" spans="1:14">
      <c r="A58" s="248"/>
      <c r="B58" s="244"/>
      <c r="C58" s="244"/>
      <c r="D58" s="244"/>
      <c r="E58" s="244"/>
      <c r="F58" s="244"/>
      <c r="G58" s="325"/>
      <c r="H58" s="326" t="s">
        <v>506</v>
      </c>
      <c r="I58" s="327">
        <v>221011</v>
      </c>
      <c r="J58" s="328">
        <v>23640</v>
      </c>
      <c r="K58" s="329">
        <v>15.9</v>
      </c>
      <c r="L58" s="330">
        <v>68142</v>
      </c>
      <c r="M58" s="331">
        <v>-9.6999999999999993</v>
      </c>
      <c r="N58" s="332">
        <v>25.6</v>
      </c>
    </row>
    <row r="59" spans="1:14">
      <c r="A59" s="248"/>
      <c r="B59" s="244"/>
      <c r="C59" s="244"/>
      <c r="D59" s="244"/>
      <c r="E59" s="244"/>
      <c r="F59" s="244"/>
      <c r="G59" s="310" t="s">
        <v>510</v>
      </c>
      <c r="H59" s="311"/>
      <c r="I59" s="319">
        <v>930640</v>
      </c>
      <c r="J59" s="320">
        <v>100155</v>
      </c>
      <c r="K59" s="321">
        <v>25.5</v>
      </c>
      <c r="L59" s="322">
        <v>174587</v>
      </c>
      <c r="M59" s="323">
        <v>19.100000000000001</v>
      </c>
      <c r="N59" s="324">
        <v>6.4</v>
      </c>
    </row>
    <row r="60" spans="1:14">
      <c r="A60" s="248"/>
      <c r="B60" s="244"/>
      <c r="C60" s="244"/>
      <c r="D60" s="244"/>
      <c r="E60" s="244"/>
      <c r="F60" s="244"/>
      <c r="G60" s="325"/>
      <c r="H60" s="326" t="s">
        <v>506</v>
      </c>
      <c r="I60" s="333">
        <v>199383</v>
      </c>
      <c r="J60" s="328">
        <v>21457</v>
      </c>
      <c r="K60" s="329">
        <v>-9.1999999999999993</v>
      </c>
      <c r="L60" s="330">
        <v>79695</v>
      </c>
      <c r="M60" s="331">
        <v>17</v>
      </c>
      <c r="N60" s="332">
        <v>-26.2</v>
      </c>
    </row>
    <row r="61" spans="1:14">
      <c r="A61" s="248"/>
      <c r="B61" s="244"/>
      <c r="C61" s="244"/>
      <c r="D61" s="244"/>
      <c r="E61" s="244"/>
      <c r="F61" s="244"/>
      <c r="G61" s="310" t="s">
        <v>511</v>
      </c>
      <c r="H61" s="334"/>
      <c r="I61" s="335">
        <v>686147</v>
      </c>
      <c r="J61" s="336">
        <v>72589</v>
      </c>
      <c r="K61" s="337">
        <v>40</v>
      </c>
      <c r="L61" s="338">
        <v>166871</v>
      </c>
      <c r="M61" s="339">
        <v>11.6</v>
      </c>
      <c r="N61" s="324">
        <v>28.4</v>
      </c>
    </row>
    <row r="62" spans="1:14">
      <c r="A62" s="248"/>
      <c r="B62" s="244"/>
      <c r="C62" s="244"/>
      <c r="D62" s="244"/>
      <c r="E62" s="244"/>
      <c r="F62" s="244"/>
      <c r="G62" s="325"/>
      <c r="H62" s="326" t="s">
        <v>506</v>
      </c>
      <c r="I62" s="327">
        <v>253045</v>
      </c>
      <c r="J62" s="328">
        <v>26558</v>
      </c>
      <c r="K62" s="329">
        <v>21.6</v>
      </c>
      <c r="L62" s="330">
        <v>79008</v>
      </c>
      <c r="M62" s="331">
        <v>10.199999999999999</v>
      </c>
      <c r="N62" s="332">
        <v>11.4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50" zoomScaleNormal="50" zoomScaleSheetLayoutView="100" workbookViewId="0">
      <selection activeCell="H46" sqref="H4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19.8</v>
      </c>
      <c r="G47" s="12">
        <v>22.14</v>
      </c>
      <c r="H47" s="12">
        <v>22.24</v>
      </c>
      <c r="I47" s="12">
        <v>22.88</v>
      </c>
      <c r="J47" s="13">
        <v>33.01</v>
      </c>
    </row>
    <row r="48" spans="2:10" ht="57.75" customHeight="1">
      <c r="B48" s="14"/>
      <c r="C48" s="1139" t="s">
        <v>4</v>
      </c>
      <c r="D48" s="1139"/>
      <c r="E48" s="1140"/>
      <c r="F48" s="15">
        <v>7.18</v>
      </c>
      <c r="G48" s="16">
        <v>6.55</v>
      </c>
      <c r="H48" s="16">
        <v>13.51</v>
      </c>
      <c r="I48" s="16">
        <v>19.05</v>
      </c>
      <c r="J48" s="17">
        <v>8.75</v>
      </c>
    </row>
    <row r="49" spans="2:10" ht="57.75" customHeight="1" thickBot="1">
      <c r="B49" s="18"/>
      <c r="C49" s="1141" t="s">
        <v>5</v>
      </c>
      <c r="D49" s="1141"/>
      <c r="E49" s="1142"/>
      <c r="F49" s="19">
        <v>1.81</v>
      </c>
      <c r="G49" s="20" t="s">
        <v>518</v>
      </c>
      <c r="H49" s="20">
        <v>2.06</v>
      </c>
      <c r="I49" s="20" t="s">
        <v>519</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7" zoomScale="50" zoomScaleNormal="50" zoomScaleSheetLayoutView="100" workbookViewId="0">
      <selection activeCell="H42" sqref="H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521</v>
      </c>
      <c r="D34" s="1149"/>
      <c r="E34" s="1150"/>
      <c r="F34" s="32">
        <v>7.18</v>
      </c>
      <c r="G34" s="33">
        <v>6.55</v>
      </c>
      <c r="H34" s="33">
        <v>13.51</v>
      </c>
      <c r="I34" s="33">
        <v>19.05</v>
      </c>
      <c r="J34" s="34">
        <v>8.75</v>
      </c>
      <c r="K34" s="22"/>
      <c r="L34" s="22"/>
      <c r="M34" s="22"/>
      <c r="N34" s="22"/>
      <c r="O34" s="22"/>
      <c r="P34" s="22"/>
    </row>
    <row r="35" spans="1:16" ht="39" customHeight="1">
      <c r="A35" s="22"/>
      <c r="B35" s="35"/>
      <c r="C35" s="1143" t="s">
        <v>522</v>
      </c>
      <c r="D35" s="1144"/>
      <c r="E35" s="1145"/>
      <c r="F35" s="36">
        <v>6.47</v>
      </c>
      <c r="G35" s="37">
        <v>5.08</v>
      </c>
      <c r="H35" s="37">
        <v>5.27</v>
      </c>
      <c r="I35" s="37">
        <v>5.25</v>
      </c>
      <c r="J35" s="38">
        <v>5.04</v>
      </c>
      <c r="K35" s="22"/>
      <c r="L35" s="22"/>
      <c r="M35" s="22"/>
      <c r="N35" s="22"/>
      <c r="O35" s="22"/>
      <c r="P35" s="22"/>
    </row>
    <row r="36" spans="1:16" ht="39" customHeight="1">
      <c r="A36" s="22"/>
      <c r="B36" s="35"/>
      <c r="C36" s="1143" t="s">
        <v>523</v>
      </c>
      <c r="D36" s="1144"/>
      <c r="E36" s="1145"/>
      <c r="F36" s="36">
        <v>0.46</v>
      </c>
      <c r="G36" s="37">
        <v>0.77</v>
      </c>
      <c r="H36" s="37">
        <v>1</v>
      </c>
      <c r="I36" s="37">
        <v>1.0900000000000001</v>
      </c>
      <c r="J36" s="38">
        <v>1.27</v>
      </c>
      <c r="K36" s="22"/>
      <c r="L36" s="22"/>
      <c r="M36" s="22"/>
      <c r="N36" s="22"/>
      <c r="O36" s="22"/>
      <c r="P36" s="22"/>
    </row>
    <row r="37" spans="1:16" ht="39" customHeight="1">
      <c r="A37" s="22"/>
      <c r="B37" s="35"/>
      <c r="C37" s="1143" t="s">
        <v>524</v>
      </c>
      <c r="D37" s="1144"/>
      <c r="E37" s="1145"/>
      <c r="F37" s="36">
        <v>0.45</v>
      </c>
      <c r="G37" s="37">
        <v>0.54</v>
      </c>
      <c r="H37" s="37">
        <v>0.38</v>
      </c>
      <c r="I37" s="37">
        <v>0.42</v>
      </c>
      <c r="J37" s="38">
        <v>0.38</v>
      </c>
      <c r="K37" s="22"/>
      <c r="L37" s="22"/>
      <c r="M37" s="22"/>
      <c r="N37" s="22"/>
      <c r="O37" s="22"/>
      <c r="P37" s="22"/>
    </row>
    <row r="38" spans="1:16" ht="39" customHeight="1">
      <c r="A38" s="22"/>
      <c r="B38" s="35"/>
      <c r="C38" s="1143" t="s">
        <v>525</v>
      </c>
      <c r="D38" s="1144"/>
      <c r="E38" s="1145"/>
      <c r="F38" s="36">
        <v>7.0000000000000007E-2</v>
      </c>
      <c r="G38" s="37">
        <v>7.0000000000000007E-2</v>
      </c>
      <c r="H38" s="37" t="s">
        <v>526</v>
      </c>
      <c r="I38" s="37">
        <v>0.95</v>
      </c>
      <c r="J38" s="38">
        <v>0.11</v>
      </c>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528</v>
      </c>
      <c r="D43" s="1147"/>
      <c r="E43" s="1148"/>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65" zoomScaleNormal="65" zoomScaleSheetLayoutView="55" workbookViewId="0">
      <selection activeCell="U43" sqref="U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577</v>
      </c>
      <c r="L45" s="60">
        <v>570</v>
      </c>
      <c r="M45" s="60">
        <v>532</v>
      </c>
      <c r="N45" s="60">
        <v>519</v>
      </c>
      <c r="O45" s="61">
        <v>488</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134</v>
      </c>
      <c r="L48" s="64">
        <v>152</v>
      </c>
      <c r="M48" s="64">
        <v>138</v>
      </c>
      <c r="N48" s="64">
        <v>120</v>
      </c>
      <c r="O48" s="65">
        <v>111</v>
      </c>
      <c r="P48" s="48"/>
      <c r="Q48" s="48"/>
      <c r="R48" s="48"/>
      <c r="S48" s="48"/>
      <c r="T48" s="48"/>
      <c r="U48" s="48"/>
    </row>
    <row r="49" spans="1:21" ht="30.75" customHeight="1">
      <c r="A49" s="48"/>
      <c r="B49" s="1161"/>
      <c r="C49" s="1162"/>
      <c r="D49" s="62"/>
      <c r="E49" s="1153" t="s">
        <v>16</v>
      </c>
      <c r="F49" s="1153"/>
      <c r="G49" s="1153"/>
      <c r="H49" s="1153"/>
      <c r="I49" s="1153"/>
      <c r="J49" s="1154"/>
      <c r="K49" s="63">
        <v>127</v>
      </c>
      <c r="L49" s="64">
        <v>145</v>
      </c>
      <c r="M49" s="64">
        <v>118</v>
      </c>
      <c r="N49" s="64">
        <v>117</v>
      </c>
      <c r="O49" s="65">
        <v>153</v>
      </c>
      <c r="P49" s="48"/>
      <c r="Q49" s="48"/>
      <c r="R49" s="48"/>
      <c r="S49" s="48"/>
      <c r="T49" s="48"/>
      <c r="U49" s="48"/>
    </row>
    <row r="50" spans="1:21" ht="30.75" customHeight="1">
      <c r="A50" s="48"/>
      <c r="B50" s="1161"/>
      <c r="C50" s="1162"/>
      <c r="D50" s="62"/>
      <c r="E50" s="1153" t="s">
        <v>17</v>
      </c>
      <c r="F50" s="1153"/>
      <c r="G50" s="1153"/>
      <c r="H50" s="1153"/>
      <c r="I50" s="1153"/>
      <c r="J50" s="1154"/>
      <c r="K50" s="63">
        <v>12</v>
      </c>
      <c r="L50" s="64">
        <v>12</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500</v>
      </c>
      <c r="L52" s="64">
        <v>489</v>
      </c>
      <c r="M52" s="64">
        <v>437</v>
      </c>
      <c r="N52" s="64">
        <v>424</v>
      </c>
      <c r="O52" s="65">
        <v>399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350</v>
      </c>
      <c r="L53" s="69">
        <v>390</v>
      </c>
      <c r="M53" s="69">
        <v>351</v>
      </c>
      <c r="N53" s="69">
        <v>332</v>
      </c>
      <c r="O53" s="70">
        <v>353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31" zoomScale="65" zoomScaleNormal="65" zoomScaleSheetLayoutView="100" workbookViewId="0">
      <selection activeCell="Q39" sqref="Q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4322</v>
      </c>
      <c r="J41" s="83">
        <v>4102</v>
      </c>
      <c r="K41" s="83">
        <v>4112</v>
      </c>
      <c r="L41" s="83">
        <v>4187</v>
      </c>
      <c r="M41" s="84">
        <v>4109</v>
      </c>
    </row>
    <row r="42" spans="2:13" ht="27.75" customHeight="1">
      <c r="B42" s="1169"/>
      <c r="C42" s="1170"/>
      <c r="D42" s="85"/>
      <c r="E42" s="1173" t="s">
        <v>26</v>
      </c>
      <c r="F42" s="1173"/>
      <c r="G42" s="1173"/>
      <c r="H42" s="1174"/>
      <c r="I42" s="86">
        <v>72</v>
      </c>
      <c r="J42" s="87" t="s">
        <v>474</v>
      </c>
      <c r="K42" s="87" t="s">
        <v>474</v>
      </c>
      <c r="L42" s="87" t="s">
        <v>474</v>
      </c>
      <c r="M42" s="88" t="s">
        <v>474</v>
      </c>
    </row>
    <row r="43" spans="2:13" ht="27.75" customHeight="1">
      <c r="B43" s="1169"/>
      <c r="C43" s="1170"/>
      <c r="D43" s="85"/>
      <c r="E43" s="1173" t="s">
        <v>27</v>
      </c>
      <c r="F43" s="1173"/>
      <c r="G43" s="1173"/>
      <c r="H43" s="1174"/>
      <c r="I43" s="86">
        <v>1756</v>
      </c>
      <c r="J43" s="87">
        <v>1515</v>
      </c>
      <c r="K43" s="87">
        <v>1391</v>
      </c>
      <c r="L43" s="87">
        <v>1276</v>
      </c>
      <c r="M43" s="88">
        <v>1180</v>
      </c>
    </row>
    <row r="44" spans="2:13" ht="27.75" customHeight="1">
      <c r="B44" s="1169"/>
      <c r="C44" s="1170"/>
      <c r="D44" s="85"/>
      <c r="E44" s="1173" t="s">
        <v>28</v>
      </c>
      <c r="F44" s="1173"/>
      <c r="G44" s="1173"/>
      <c r="H44" s="1174"/>
      <c r="I44" s="86">
        <v>1011</v>
      </c>
      <c r="J44" s="87">
        <v>966</v>
      </c>
      <c r="K44" s="87">
        <v>785</v>
      </c>
      <c r="L44" s="87">
        <v>796</v>
      </c>
      <c r="M44" s="88">
        <v>709</v>
      </c>
    </row>
    <row r="45" spans="2:13" ht="27.75" customHeight="1">
      <c r="B45" s="1169"/>
      <c r="C45" s="1170"/>
      <c r="D45" s="85"/>
      <c r="E45" s="1173" t="s">
        <v>29</v>
      </c>
      <c r="F45" s="1173"/>
      <c r="G45" s="1173"/>
      <c r="H45" s="1174"/>
      <c r="I45" s="86">
        <v>1149</v>
      </c>
      <c r="J45" s="87">
        <v>1245</v>
      </c>
      <c r="K45" s="87">
        <v>1136</v>
      </c>
      <c r="L45" s="87">
        <v>1115</v>
      </c>
      <c r="M45" s="88">
        <v>1127</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1459</v>
      </c>
      <c r="J49" s="87">
        <v>1560</v>
      </c>
      <c r="K49" s="87">
        <v>1589</v>
      </c>
      <c r="L49" s="87">
        <v>1546</v>
      </c>
      <c r="M49" s="88">
        <v>2015</v>
      </c>
    </row>
    <row r="50" spans="2:13" ht="27.75" customHeight="1">
      <c r="B50" s="1169"/>
      <c r="C50" s="1170"/>
      <c r="D50" s="85"/>
      <c r="E50" s="1173" t="s">
        <v>35</v>
      </c>
      <c r="F50" s="1173"/>
      <c r="G50" s="1173"/>
      <c r="H50" s="1174"/>
      <c r="I50" s="86" t="s">
        <v>474</v>
      </c>
      <c r="J50" s="87" t="s">
        <v>474</v>
      </c>
      <c r="K50" s="87" t="s">
        <v>474</v>
      </c>
      <c r="L50" s="87" t="s">
        <v>474</v>
      </c>
      <c r="M50" s="88" t="s">
        <v>474</v>
      </c>
    </row>
    <row r="51" spans="2:13" ht="27.75" customHeight="1">
      <c r="B51" s="1171"/>
      <c r="C51" s="1172"/>
      <c r="D51" s="85"/>
      <c r="E51" s="1173" t="s">
        <v>36</v>
      </c>
      <c r="F51" s="1173"/>
      <c r="G51" s="1173"/>
      <c r="H51" s="1174"/>
      <c r="I51" s="86">
        <v>4197</v>
      </c>
      <c r="J51" s="87">
        <v>4106</v>
      </c>
      <c r="K51" s="87">
        <v>4076</v>
      </c>
      <c r="L51" s="87">
        <v>4250</v>
      </c>
      <c r="M51" s="88">
        <v>4360</v>
      </c>
    </row>
    <row r="52" spans="2:13" ht="27.75" customHeight="1" thickBot="1">
      <c r="B52" s="1175" t="s">
        <v>37</v>
      </c>
      <c r="C52" s="1176"/>
      <c r="D52" s="90"/>
      <c r="E52" s="1177" t="s">
        <v>38</v>
      </c>
      <c r="F52" s="1177"/>
      <c r="G52" s="1177"/>
      <c r="H52" s="1178"/>
      <c r="I52" s="91">
        <v>2654</v>
      </c>
      <c r="J52" s="92">
        <v>2163</v>
      </c>
      <c r="K52" s="92">
        <v>1759</v>
      </c>
      <c r="L52" s="92">
        <v>1578</v>
      </c>
      <c r="M52" s="93">
        <v>751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55129</v>
      </c>
      <c r="E3" s="116"/>
      <c r="F3" s="117">
        <v>174443</v>
      </c>
      <c r="G3" s="118"/>
      <c r="H3" s="119"/>
    </row>
    <row r="4" spans="1:8">
      <c r="A4" s="120"/>
      <c r="B4" s="121"/>
      <c r="C4" s="122"/>
      <c r="D4" s="123">
        <v>40338</v>
      </c>
      <c r="E4" s="124"/>
      <c r="F4" s="125">
        <v>89518</v>
      </c>
      <c r="G4" s="126"/>
      <c r="H4" s="127"/>
    </row>
    <row r="5" spans="1:8">
      <c r="A5" s="108" t="s">
        <v>507</v>
      </c>
      <c r="B5" s="113"/>
      <c r="C5" s="114"/>
      <c r="D5" s="115">
        <v>59208</v>
      </c>
      <c r="E5" s="116"/>
      <c r="F5" s="117">
        <v>192544</v>
      </c>
      <c r="G5" s="118"/>
      <c r="H5" s="119"/>
    </row>
    <row r="6" spans="1:8">
      <c r="A6" s="120"/>
      <c r="B6" s="121"/>
      <c r="C6" s="122"/>
      <c r="D6" s="123">
        <v>26955</v>
      </c>
      <c r="E6" s="124"/>
      <c r="F6" s="125">
        <v>82235</v>
      </c>
      <c r="G6" s="126"/>
      <c r="H6" s="127"/>
    </row>
    <row r="7" spans="1:8">
      <c r="A7" s="108" t="s">
        <v>508</v>
      </c>
      <c r="B7" s="113"/>
      <c r="C7" s="114"/>
      <c r="D7" s="115">
        <v>68628</v>
      </c>
      <c r="E7" s="116"/>
      <c r="F7" s="117">
        <v>146140</v>
      </c>
      <c r="G7" s="118"/>
      <c r="H7" s="119"/>
    </row>
    <row r="8" spans="1:8">
      <c r="A8" s="120"/>
      <c r="B8" s="121"/>
      <c r="C8" s="122"/>
      <c r="D8" s="123">
        <v>20399</v>
      </c>
      <c r="E8" s="124"/>
      <c r="F8" s="125">
        <v>75451</v>
      </c>
      <c r="G8" s="126"/>
      <c r="H8" s="127"/>
    </row>
    <row r="9" spans="1:8">
      <c r="A9" s="108" t="s">
        <v>509</v>
      </c>
      <c r="B9" s="113"/>
      <c r="C9" s="114"/>
      <c r="D9" s="115">
        <v>79824</v>
      </c>
      <c r="E9" s="116"/>
      <c r="F9" s="117">
        <v>146641</v>
      </c>
      <c r="G9" s="118"/>
      <c r="H9" s="119"/>
    </row>
    <row r="10" spans="1:8">
      <c r="A10" s="120"/>
      <c r="B10" s="121"/>
      <c r="C10" s="122"/>
      <c r="D10" s="123">
        <v>23640</v>
      </c>
      <c r="E10" s="124"/>
      <c r="F10" s="125">
        <v>68142</v>
      </c>
      <c r="G10" s="126"/>
      <c r="H10" s="127"/>
    </row>
    <row r="11" spans="1:8">
      <c r="A11" s="108" t="s">
        <v>510</v>
      </c>
      <c r="B11" s="113"/>
      <c r="C11" s="114"/>
      <c r="D11" s="115">
        <v>100155</v>
      </c>
      <c r="E11" s="116"/>
      <c r="F11" s="117">
        <v>174587</v>
      </c>
      <c r="G11" s="118"/>
      <c r="H11" s="119"/>
    </row>
    <row r="12" spans="1:8">
      <c r="A12" s="120"/>
      <c r="B12" s="121"/>
      <c r="C12" s="128"/>
      <c r="D12" s="123">
        <v>21457</v>
      </c>
      <c r="E12" s="124"/>
      <c r="F12" s="125">
        <v>79695</v>
      </c>
      <c r="G12" s="126"/>
      <c r="H12" s="127"/>
    </row>
    <row r="13" spans="1:8">
      <c r="A13" s="108"/>
      <c r="B13" s="113"/>
      <c r="C13" s="129"/>
      <c r="D13" s="130">
        <v>72589</v>
      </c>
      <c r="E13" s="131"/>
      <c r="F13" s="132">
        <v>166871</v>
      </c>
      <c r="G13" s="133"/>
      <c r="H13" s="119"/>
    </row>
    <row r="14" spans="1:8">
      <c r="A14" s="120"/>
      <c r="B14" s="121"/>
      <c r="C14" s="122"/>
      <c r="D14" s="123">
        <v>26558</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7.18</v>
      </c>
      <c r="C19" s="134">
        <f>ROUND(VALUE(SUBSTITUTE(実質収支比率等に係る経年分析!G$48,"▲","-")),2)</f>
        <v>6.55</v>
      </c>
      <c r="D19" s="134">
        <f>ROUND(VALUE(SUBSTITUTE(実質収支比率等に係る経年分析!H$48,"▲","-")),2)</f>
        <v>13.51</v>
      </c>
      <c r="E19" s="134">
        <f>ROUND(VALUE(SUBSTITUTE(実質収支比率等に係る経年分析!I$48,"▲","-")),2)</f>
        <v>19.05</v>
      </c>
      <c r="F19" s="134">
        <f>ROUND(VALUE(SUBSTITUTE(実質収支比率等に係る経年分析!J$48,"▲","-")),2)</f>
        <v>8.75</v>
      </c>
    </row>
    <row r="20" spans="1:11">
      <c r="A20" s="134" t="s">
        <v>43</v>
      </c>
      <c r="B20" s="134">
        <f>ROUND(VALUE(SUBSTITUTE(実質収支比率等に係る経年分析!F$47,"▲","-")),2)</f>
        <v>19.8</v>
      </c>
      <c r="C20" s="134">
        <f>ROUND(VALUE(SUBSTITUTE(実質収支比率等に係る経年分析!G$47,"▲","-")),2)</f>
        <v>22.14</v>
      </c>
      <c r="D20" s="134">
        <f>ROUND(VALUE(SUBSTITUTE(実質収支比率等に係る経年分析!H$47,"▲","-")),2)</f>
        <v>22.24</v>
      </c>
      <c r="E20" s="134">
        <f>ROUND(VALUE(SUBSTITUTE(実質収支比率等に係る経年分析!I$47,"▲","-")),2)</f>
        <v>22.88</v>
      </c>
      <c r="F20" s="134">
        <f>ROUND(VALUE(SUBSTITUTE(実質収支比率等に係る経年分析!J$47,"▲","-")),2)</f>
        <v>33.01</v>
      </c>
    </row>
    <row r="21" spans="1:11">
      <c r="A21" s="134" t="s">
        <v>44</v>
      </c>
      <c r="B21" s="134">
        <f>IF(ISNUMBER(VALUE(SUBSTITUTE(実質収支比率等に係る経年分析!F$49,"▲","-"))),ROUND(VALUE(SUBSTITUTE(実質収支比率等に係る経年分析!F$49,"▲","-")),2),NA())</f>
        <v>1.81</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2.06</v>
      </c>
      <c r="E21" s="134">
        <f>IF(ISNUMBER(VALUE(SUBSTITUTE(実質収支比率等に係る経年分析!I$49,"▲","-"))),ROUND(VALUE(SUBSTITUTE(実質収支比率等に係る経年分析!I$49,"▲","-")),2),NA())</f>
        <v>-2.0499999999999998</v>
      </c>
      <c r="F21" s="134">
        <f>IF(ISNUMBER(VALUE(SUBSTITUTE(実質収支比率等に係る経年分析!J$49,"▲","-"))),ROUND(VALUE(SUBSTITUTE(実質収支比率等に係る経年分析!J$49,"▲","-")),2),NA())</f>
        <v>-10.44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f>IF(ROUND(VALUE(SUBSTITUTE(連結実質赤字比率に係る赤字・黒字の構成分析!H$38,"▲", "-")), 2) &lt; 0, ABS(ROUND(VALUE(SUBSTITUTE(連結実質赤字比率に係る赤字・黒字の構成分析!H$38,"▲", "-")), 2)), NA())</f>
        <v>0.13</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下水道特別会計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500</v>
      </c>
      <c r="E42" s="136"/>
      <c r="F42" s="136"/>
      <c r="G42" s="136">
        <f>'実質公債費比率（分子）の構造'!L$52</f>
        <v>489</v>
      </c>
      <c r="H42" s="136"/>
      <c r="I42" s="136"/>
      <c r="J42" s="136">
        <f>'実質公債費比率（分子）の構造'!M$52</f>
        <v>437</v>
      </c>
      <c r="K42" s="136"/>
      <c r="L42" s="136"/>
      <c r="M42" s="136">
        <f>'実質公債費比率（分子）の構造'!N$52</f>
        <v>424</v>
      </c>
      <c r="N42" s="136"/>
      <c r="O42" s="136"/>
      <c r="P42" s="136">
        <f>'実質公債費比率（分子）の構造'!O$52</f>
        <v>399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12</v>
      </c>
      <c r="C44" s="136"/>
      <c r="D44" s="136"/>
      <c r="E44" s="136">
        <f>'実質公債費比率（分子）の構造'!L$50</f>
        <v>12</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127</v>
      </c>
      <c r="C45" s="136"/>
      <c r="D45" s="136"/>
      <c r="E45" s="136">
        <f>'実質公債費比率（分子）の構造'!L$49</f>
        <v>145</v>
      </c>
      <c r="F45" s="136"/>
      <c r="G45" s="136"/>
      <c r="H45" s="136">
        <f>'実質公債費比率（分子）の構造'!M$49</f>
        <v>118</v>
      </c>
      <c r="I45" s="136"/>
      <c r="J45" s="136"/>
      <c r="K45" s="136">
        <f>'実質公債費比率（分子）の構造'!N$49</f>
        <v>117</v>
      </c>
      <c r="L45" s="136"/>
      <c r="M45" s="136"/>
      <c r="N45" s="136">
        <f>'実質公債費比率（分子）の構造'!O$49</f>
        <v>153</v>
      </c>
      <c r="O45" s="136"/>
      <c r="P45" s="136"/>
    </row>
    <row r="46" spans="1:16">
      <c r="A46" s="136" t="s">
        <v>55</v>
      </c>
      <c r="B46" s="136">
        <f>'実質公債費比率（分子）の構造'!K$48</f>
        <v>134</v>
      </c>
      <c r="C46" s="136"/>
      <c r="D46" s="136"/>
      <c r="E46" s="136">
        <f>'実質公債費比率（分子）の構造'!L$48</f>
        <v>152</v>
      </c>
      <c r="F46" s="136"/>
      <c r="G46" s="136"/>
      <c r="H46" s="136">
        <f>'実質公債費比率（分子）の構造'!M$48</f>
        <v>138</v>
      </c>
      <c r="I46" s="136"/>
      <c r="J46" s="136"/>
      <c r="K46" s="136">
        <f>'実質公債費比率（分子）の構造'!N$48</f>
        <v>120</v>
      </c>
      <c r="L46" s="136"/>
      <c r="M46" s="136"/>
      <c r="N46" s="136">
        <f>'実質公債費比率（分子）の構造'!O$48</f>
        <v>111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577</v>
      </c>
      <c r="C49" s="136"/>
      <c r="D49" s="136"/>
      <c r="E49" s="136">
        <f>'実質公債費比率（分子）の構造'!L$45</f>
        <v>570</v>
      </c>
      <c r="F49" s="136"/>
      <c r="G49" s="136"/>
      <c r="H49" s="136">
        <f>'実質公債費比率（分子）の構造'!M$45</f>
        <v>532</v>
      </c>
      <c r="I49" s="136"/>
      <c r="J49" s="136"/>
      <c r="K49" s="136">
        <f>'実質公債費比率（分子）の構造'!N$45</f>
        <v>519</v>
      </c>
      <c r="L49" s="136"/>
      <c r="M49" s="136"/>
      <c r="N49" s="136">
        <f>'実質公債費比率（分子）の構造'!O$45</f>
        <v>488</v>
      </c>
      <c r="O49" s="136"/>
      <c r="P49" s="136"/>
    </row>
    <row r="50" spans="1:16">
      <c r="A50" s="136" t="s">
        <v>59</v>
      </c>
      <c r="B50" s="136" t="e">
        <f>NA()</f>
        <v>#N/A</v>
      </c>
      <c r="C50" s="136">
        <f>IF(ISNUMBER('実質公債費比率（分子）の構造'!K$53),'実質公債費比率（分子）の構造'!K$53,NA())</f>
        <v>350</v>
      </c>
      <c r="D50" s="136" t="e">
        <f>NA()</f>
        <v>#N/A</v>
      </c>
      <c r="E50" s="136" t="e">
        <f>NA()</f>
        <v>#N/A</v>
      </c>
      <c r="F50" s="136">
        <f>IF(ISNUMBER('実質公債費比率（分子）の構造'!L$53),'実質公債費比率（分子）の構造'!L$53,NA())</f>
        <v>390</v>
      </c>
      <c r="G50" s="136" t="e">
        <f>NA()</f>
        <v>#N/A</v>
      </c>
      <c r="H50" s="136" t="e">
        <f>NA()</f>
        <v>#N/A</v>
      </c>
      <c r="I50" s="136">
        <f>IF(ISNUMBER('実質公債費比率（分子）の構造'!M$53),'実質公債費比率（分子）の構造'!M$53,NA())</f>
        <v>351</v>
      </c>
      <c r="J50" s="136" t="e">
        <f>NA()</f>
        <v>#N/A</v>
      </c>
      <c r="K50" s="136" t="e">
        <f>NA()</f>
        <v>#N/A</v>
      </c>
      <c r="L50" s="136">
        <f>IF(ISNUMBER('実質公債費比率（分子）の構造'!N$53),'実質公債費比率（分子）の構造'!N$53,NA())</f>
        <v>332</v>
      </c>
      <c r="M50" s="136" t="e">
        <f>NA()</f>
        <v>#N/A</v>
      </c>
      <c r="N50" s="136" t="e">
        <f>NA()</f>
        <v>#N/A</v>
      </c>
      <c r="O50" s="136">
        <f>IF(ISNUMBER('実質公債費比率（分子）の構造'!O$53),'実質公債費比率（分子）の構造'!O$53,NA())</f>
        <v>353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4197</v>
      </c>
      <c r="E56" s="135"/>
      <c r="F56" s="135"/>
      <c r="G56" s="135">
        <f>'将来負担比率（分子）の構造'!J$51</f>
        <v>4106</v>
      </c>
      <c r="H56" s="135"/>
      <c r="I56" s="135"/>
      <c r="J56" s="135">
        <f>'将来負担比率（分子）の構造'!K$51</f>
        <v>4076</v>
      </c>
      <c r="K56" s="135"/>
      <c r="L56" s="135"/>
      <c r="M56" s="135">
        <f>'将来負担比率（分子）の構造'!L$51</f>
        <v>4250</v>
      </c>
      <c r="N56" s="135"/>
      <c r="O56" s="135"/>
      <c r="P56" s="135">
        <f>'将来負担比率（分子）の構造'!M$51</f>
        <v>4360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1459</v>
      </c>
      <c r="E58" s="135"/>
      <c r="F58" s="135"/>
      <c r="G58" s="135">
        <f>'将来負担比率（分子）の構造'!J$49</f>
        <v>1560</v>
      </c>
      <c r="H58" s="135"/>
      <c r="I58" s="135"/>
      <c r="J58" s="135">
        <f>'将来負担比率（分子）の構造'!K$49</f>
        <v>1589</v>
      </c>
      <c r="K58" s="135"/>
      <c r="L58" s="135"/>
      <c r="M58" s="135">
        <f>'将来負担比率（分子）の構造'!L$49</f>
        <v>1546</v>
      </c>
      <c r="N58" s="135"/>
      <c r="O58" s="135"/>
      <c r="P58" s="135">
        <f>'将来負担比率（分子）の構造'!M$49</f>
        <v>2015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1149</v>
      </c>
      <c r="C62" s="135"/>
      <c r="D62" s="135"/>
      <c r="E62" s="135">
        <f>'将来負担比率（分子）の構造'!J$45</f>
        <v>1245</v>
      </c>
      <c r="F62" s="135"/>
      <c r="G62" s="135"/>
      <c r="H62" s="135">
        <f>'将来負担比率（分子）の構造'!K$45</f>
        <v>1136</v>
      </c>
      <c r="I62" s="135"/>
      <c r="J62" s="135"/>
      <c r="K62" s="135">
        <f>'将来負担比率（分子）の構造'!L$45</f>
        <v>1115</v>
      </c>
      <c r="L62" s="135"/>
      <c r="M62" s="135"/>
      <c r="N62" s="135">
        <f>'将来負担比率（分子）の構造'!M$45</f>
        <v>1127</v>
      </c>
      <c r="O62" s="135"/>
      <c r="P62" s="135"/>
    </row>
    <row r="63" spans="1:16">
      <c r="A63" s="135" t="s">
        <v>28</v>
      </c>
      <c r="B63" s="135">
        <f>'将来負担比率（分子）の構造'!I$44</f>
        <v>1011</v>
      </c>
      <c r="C63" s="135"/>
      <c r="D63" s="135"/>
      <c r="E63" s="135">
        <f>'将来負担比率（分子）の構造'!J$44</f>
        <v>966</v>
      </c>
      <c r="F63" s="135"/>
      <c r="G63" s="135"/>
      <c r="H63" s="135">
        <f>'将来負担比率（分子）の構造'!K$44</f>
        <v>785</v>
      </c>
      <c r="I63" s="135"/>
      <c r="J63" s="135"/>
      <c r="K63" s="135">
        <f>'将来負担比率（分子）の構造'!L$44</f>
        <v>796</v>
      </c>
      <c r="L63" s="135"/>
      <c r="M63" s="135"/>
      <c r="N63" s="135">
        <f>'将来負担比率（分子）の構造'!M$44</f>
        <v>709</v>
      </c>
      <c r="O63" s="135"/>
      <c r="P63" s="135"/>
    </row>
    <row r="64" spans="1:16">
      <c r="A64" s="135" t="s">
        <v>27</v>
      </c>
      <c r="B64" s="135">
        <f>'将来負担比率（分子）の構造'!I$43</f>
        <v>1756</v>
      </c>
      <c r="C64" s="135"/>
      <c r="D64" s="135"/>
      <c r="E64" s="135">
        <f>'将来負担比率（分子）の構造'!J$43</f>
        <v>1515</v>
      </c>
      <c r="F64" s="135"/>
      <c r="G64" s="135"/>
      <c r="H64" s="135">
        <f>'将来負担比率（分子）の構造'!K$43</f>
        <v>1391</v>
      </c>
      <c r="I64" s="135"/>
      <c r="J64" s="135"/>
      <c r="K64" s="135">
        <f>'将来負担比率（分子）の構造'!L$43</f>
        <v>1276</v>
      </c>
      <c r="L64" s="135"/>
      <c r="M64" s="135"/>
      <c r="N64" s="135">
        <f>'将来負担比率（分子）の構造'!M$43</f>
        <v>1180</v>
      </c>
      <c r="O64" s="135"/>
      <c r="P64" s="135"/>
    </row>
    <row r="65" spans="1:16">
      <c r="A65" s="135" t="s">
        <v>26</v>
      </c>
      <c r="B65" s="135">
        <f>'将来負担比率（分子）の構造'!I$42</f>
        <v>72</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4322</v>
      </c>
      <c r="C66" s="135"/>
      <c r="D66" s="135"/>
      <c r="E66" s="135">
        <f>'将来負担比率（分子）の構造'!J$41</f>
        <v>4102</v>
      </c>
      <c r="F66" s="135"/>
      <c r="G66" s="135"/>
      <c r="H66" s="135">
        <f>'将来負担比率（分子）の構造'!K$41</f>
        <v>4112</v>
      </c>
      <c r="I66" s="135"/>
      <c r="J66" s="135"/>
      <c r="K66" s="135">
        <f>'将来負担比率（分子）の構造'!L$41</f>
        <v>4187</v>
      </c>
      <c r="L66" s="135"/>
      <c r="M66" s="135"/>
      <c r="N66" s="135">
        <f>'将来負担比率（分子）の構造'!M$41</f>
        <v>4109</v>
      </c>
      <c r="O66" s="135"/>
      <c r="P66" s="135"/>
    </row>
    <row r="67" spans="1:16">
      <c r="A67" s="135" t="s">
        <v>63</v>
      </c>
      <c r="B67" s="135" t="e">
        <f>NA()</f>
        <v>#N/A</v>
      </c>
      <c r="C67" s="135">
        <f>IF(ISNUMBER('将来負担比率（分子）の構造'!I$52), IF('将来負担比率（分子）の構造'!I$52 &lt; 0, 0, '将来負担比率（分子）の構造'!I$52), NA())</f>
        <v>2654</v>
      </c>
      <c r="D67" s="135" t="e">
        <f>NA()</f>
        <v>#N/A</v>
      </c>
      <c r="E67" s="135" t="e">
        <f>NA()</f>
        <v>#N/A</v>
      </c>
      <c r="F67" s="135">
        <f>IF(ISNUMBER('将来負担比率（分子）の構造'!J$52), IF('将来負担比率（分子）の構造'!J$52 &lt; 0, 0, '将来負担比率（分子）の構造'!J$52), NA())</f>
        <v>2163</v>
      </c>
      <c r="G67" s="135" t="e">
        <f>NA()</f>
        <v>#N/A</v>
      </c>
      <c r="H67" s="135" t="e">
        <f>NA()</f>
        <v>#N/A</v>
      </c>
      <c r="I67" s="135">
        <f>IF(ISNUMBER('将来負担比率（分子）の構造'!K$52), IF('将来負担比率（分子）の構造'!K$52 &lt; 0, 0, '将来負担比率（分子）の構造'!K$52), NA())</f>
        <v>1759</v>
      </c>
      <c r="J67" s="135" t="e">
        <f>NA()</f>
        <v>#N/A</v>
      </c>
      <c r="K67" s="135" t="e">
        <f>NA()</f>
        <v>#N/A</v>
      </c>
      <c r="L67" s="135">
        <f>IF(ISNUMBER('将来負担比率（分子）の構造'!L$52), IF('将来負担比率（分子）の構造'!L$52 &lt; 0, 0, '将来負担比率（分子）の構造'!L$52), NA())</f>
        <v>1578</v>
      </c>
      <c r="M67" s="135" t="e">
        <f>NA()</f>
        <v>#N/A</v>
      </c>
      <c r="N67" s="135" t="e">
        <f>NA()</f>
        <v>#N/A</v>
      </c>
      <c r="O67" s="135">
        <f>IF(ISNUMBER('将来負担比率（分子）の構造'!M$52), IF('将来負担比率（分子）の構造'!M$52 &lt; 0, 0, '将来負担比率（分子）の構造'!M$52), NA())</f>
        <v>751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2015-04-26T23:57:10Z</cp:lastPrinted>
  <dcterms:created xsi:type="dcterms:W3CDTF">2015-02-17T07:06:29Z</dcterms:created>
  <dcterms:modified xsi:type="dcterms:W3CDTF">2015-05-06T04:42:33Z</dcterms:modified>
</cp:coreProperties>
</file>