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<sst xmlns="http://schemas.openxmlformats.org/spreadsheetml/2006/main" count="1086" uniqueCount="559">
  <si>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</si>
  <si>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</si>
  <si>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</si>
  <si>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</si>
  <si>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</si>
  <si>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</si>
  <si>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</si>
  <si>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</si>
  <si>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</si>
  <si>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</si>
  <si>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</si>
  <si>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</si>
  <si>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</si>
  <si>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</si>
  <si>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</si>
  <si>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</si>
  <si>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</si>
  <si>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</si>
  <si>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</si>
  <si>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</si>
  <si>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</si>
  <si>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</si>
  <si>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</si>
  <si>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</si>
  <si>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</si>
  <si>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</si>
  <si>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</si>
  <si>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</si>
  <si>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</si>
  <si>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</si>
  <si>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</si>
  <si>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</si>
  <si>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</si>
  <si>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</si>
  <si>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</si>
  <si>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</si>
  <si>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</si>
  <si>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</si>
  <si>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</si>
  <si>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</si>
  <si>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</si>
  <si>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</si>
  <si>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</si>
  <si>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</si>
  <si>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</si>
  <si>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</si>
  <si>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</si>
  <si>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</si>
  <si>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</si>
  <si>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</si>
  <si>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</si>
  <si>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</si>
  <si>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</si>
  <si>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</si>
  <si>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</si>
  <si>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</si>
  <si>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</si>
  <si>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</si>
  <si>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</si>
  <si>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</si>
  <si>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</si>
  <si>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</si>
  <si>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</si>
  <si>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</si>
  <si>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</si>
  <si>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</si>
  <si>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</si>
  <si>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</si>
  <si>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</si>
  <si>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</si>
  <si>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</si>
  <si>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</si>
  <si>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</si>
  <si>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</si>
  <si>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</si>
  <si>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</si>
  <si>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</si>
  <si>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</si>
  <si>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</si>
  <si>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</si>
  <si>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</si>
  <si>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</si>
  <si>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</si>
  <si>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</si>
  <si>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</si>
  <si>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</si>
  <si>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</si>
  <si>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</si>
  <si>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</si>
  <si>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</si>
  <si>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</si>
  <si>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</si>
  <si>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</si>
  <si>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</si>
  <si>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</si>
  <si>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</si>
  <si>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</si>
  <si>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</si>
  <si>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</si>
  <si>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</si>
  <si>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</si>
  <si>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</si>
  <si>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</si>
  <si>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</si>
  <si>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</si>
  <si>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</si>
  <si>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</si>
  <si>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</si>
  <si>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</si>
  <si>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</si>
  <si>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</si>
  <si>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</si>
  <si>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</si>
  <si>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</si>
  <si>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</si>
  <si>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</si>
  <si>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</si>
  <si>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</si>
  <si>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</si>
  <si>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</si>
  <si>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</si>
  <si>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</si>
  <si>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</si>
  <si>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</si>
  <si>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</si>
  <si>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</si>
  <si>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</si>
  <si>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</si>
  <si>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</si>
  <si>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</si>
  <si>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</si>
  <si>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</si>
  <si>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</si>
  <si>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</si>
  <si>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</si>
  <si>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</si>
  <si>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</si>
  <si>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</si>
  <si>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</si>
  <si>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</si>
  <si>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</si>
  <si>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</si>
  <si>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</si>
  <si>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</si>
  <si>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</si>
  <si>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</si>
  <si>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</si>
  <si>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</si>
  <si>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</si>
  <si>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</si>
  <si>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</si>
  <si>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</si>
  <si>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</si>
  <si>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</si>
  <si>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</si>
  <si>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</si>
  <si>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</si>
  <si>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</si>
  <si>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</si>
  <si>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</si>
  <si>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</si>
  <si>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</si>
  <si>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</si>
  <si>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</si>
  <si>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</si>
  <si>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</si>
  <si>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</si>
  <si>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</si>
  <si>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</si>
  <si>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</si>
  <si>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</si>
  <si>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</si>
  <si>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</si>
  <si>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</si>
  <si>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</si>
  <si>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</si>
  <si>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</si>
  <si>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</si>
  <si>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</si>
  <si>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</si>
  <si>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</si>
  <si>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</si>
  <si>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</si>
  <si>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</si>
  <si>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</si>
  <si>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</si>
  <si>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</si>
  <si>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</si>
  <si>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</si>
  <si>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</si>
  <si>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</si>
  <si>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</si>
  <si>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</si>
  <si>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</si>
  <si>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</si>
  <si>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</si>
  <si>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</si>
  <si>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三重県大台町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</si>
  <si>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</si>
  <si>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</si>
  <si>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</si>
  <si>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</si>
  <si>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</si>
  <si>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</si>
  <si>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</si>
  <si>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</si>
  <si>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</si>
  <si>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</si>
  <si>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</si>
  <si>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</si>
  <si>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</si>
  <si>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</si>
  <si>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</si>
  <si>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</si>
  <si>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</si>
  <si>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</si>
  <si>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</si>
  <si>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</si>
  <si>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</si>
  <si>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</si>
  <si>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</si>
  <si>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</si>
  <si>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</si>
  <si>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</si>
  <si>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</si>
  <si>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</si>
  <si>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</si>
  <si>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</si>
  <si>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</si>
  <si>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</si>
  <si>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</si>
  <si>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</si>
  <si>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</si>
  <si>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</si>
  <si>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</si>
  <si>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</si>
  <si>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</si>
  <si>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</si>
  <si>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</si>
  <si>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</si>
  <si>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</si>
  <si>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</si>
  <si>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</si>
  <si>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</si>
  <si>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</si>
  <si>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</si>
  <si>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</si>
  <si>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</si>
  <si>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</si>
  <si>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</si>
  <si>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</si>
  <si>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</si>
  <si>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</si>
  <si>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</si>
  <si>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</si>
  <si>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</si>
  <si>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</si>
  <si>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</si>
  <si>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</si>
  <si>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</si>
  <si>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</si>
  <si>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</si>
  <si>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</si>
  <si>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</si>
  <si>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</si>
  <si>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</si>
  <si>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</si>
  <si>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</si>
  <si>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</si>
  <si>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</si>
  <si>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</si>
  <si>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</si>
  <si>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</si>
  <si>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</si>
  <si>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</si>
  <si>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</si>
  <si>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</si>
  <si>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</si>
  <si>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</si>
  <si>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</si>
  <si>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</si>
  <si>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</si>
  <si>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</si>
  <si>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</si>
  <si>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</si>
  <si>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</si>
  <si>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</si>
  <si>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</si>
  <si>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</si>
  <si>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</si>
  <si>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</si>
  <si>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</si>
  <si>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</si>
  <si>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</si>
  <si>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</si>
  <si>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</si>
  <si>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</si>
  <si>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</si>
  <si>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</si>
  <si>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</si>
  <si>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</si>
  <si>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</si>
  <si>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</si>
  <si>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</si>
  <si>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</si>
  <si>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</si>
  <si>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</si>
  <si>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</si>
  <si>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</si>
  <si>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</si>
  <si>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</si>
  <si>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</si>
  <si>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</si>
  <si>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</si>
  <si>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</si>
  <si>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</si>
  <si>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</si>
  <si>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</si>
  <si>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</si>
  <si>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</si>
  <si>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</si>
  <si>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</si>
  <si>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</si>
  <si>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</si>
  <si>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</si>
  <si>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</si>
  <si>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</si>
  <si>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</si>
  <si>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</si>
  <si>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</si>
  <si>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</si>
  <si>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</si>
  <si>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</si>
  <si>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</si>
  <si>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</si>
  <si>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</si>
  <si>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</si>
  <si>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</si>
  <si>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</si>
  <si>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</si>
  <si>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</si>
  <si>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</si>
  <si>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</si>
  <si>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</si>
  <si>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</si>
  <si>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</si>
  <si>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三重県大台町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</si>
  <si>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</si>
  <si>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</si>
  <si>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</si>
  <si>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</si>
  <si>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</si>
  <si>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</si>
  <si>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</si>
  <si>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</si>
  <si>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</si>
  <si>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</si>
  <si>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</si>
  <si>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</si>
  <si>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</si>
  <si>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</si>
  <si>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</si>
  <si>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</si>
  <si>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</si>
  <si>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</si>
  <si>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</si>
  <si>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</si>
  <si>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</si>
  <si>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</si>
  <si>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</si>
  <si>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</si>
  <si>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</si>
  <si>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</si>
  <si>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</si>
  <si>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</si>
  <si>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</si>
  <si>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</si>
  <si>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</si>
  <si>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</si>
  <si>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</si>
  <si>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</si>
  <si>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</si>
  <si>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</si>
  <si>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</si>
  <si>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</si>
  <si>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</si>
  <si>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</si>
  <si>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</si>
  <si>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</si>
  <si>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</si>
  <si>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</si>
  <si>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</si>
  <si>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</si>
  <si>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</si>
  <si>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</si>
  <si>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</si>
  <si>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</si>
  <si>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</si>
  <si>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</si>
  <si>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</si>
  <si>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</si>
  <si>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</si>
  <si>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</si>
  <si>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</si>
  <si>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</si>
  <si>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</si>
  <si>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</si>
  <si>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</si>
  <si>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</si>
  <si>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</si>
  <si>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</si>
  <si>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</si>
  <si>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</si>
  <si>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</si>
  <si>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</si>
  <si>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</si>
  <si>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</si>
  <si>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</si>
  <si>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</si>
  <si>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</si>
  <si>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</si>
  <si>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</si>
  <si>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</si>
  <si>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</si>
  <si>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</si>
  <si>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</si>
  <si>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</si>
  <si>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</si>
  <si>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</si>
  <si>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</si>
  <si>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</si>
  <si>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</si>
  <si>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</si>
  <si>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</si>
  <si>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</si>
  <si>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</si>
  <si>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</si>
  <si>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</si>
  <si>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</si>
  <si>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</si>
  <si>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</si>
  <si>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</si>
  <si>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</si>
  <si>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</si>
  <si>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</si>
  <si>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</si>
  <si>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</si>
  <si>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</si>
  <si>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</si>
  <si>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</si>
  <si>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</si>
  <si>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</si>
  <si>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</si>
  <si>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</si>
  <si>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</si>
  <si>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</si>
  <si>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</si>
  <si>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</si>
  <si>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</si>
  <si>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</si>
  <si>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</si>
  <si>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</si>
  <si>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</si>
  <si>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</si>
  <si>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</si>
  <si>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</si>
  <si>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</si>
  <si>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</si>
  <si>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</si>
  <si>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</si>
  <si>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</si>
  <si>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</si>
  <si>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</si>
  <si>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</si>
  <si>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</si>
  <si>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</si>
  <si>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</si>
  <si>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</si>
  <si>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</si>
  <si>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</si>
  <si>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</si>
  <si>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</si>
  <si>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</si>
  <si>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</si>
  <si>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</si>
  <si>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</si>
  <si>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</si>
  <si>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</si>
  <si>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</si>
  <si>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</si>
  <si>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</si>
  <si>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</si>
  <si>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</si>
  <si>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</si>
  <si>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</si>
  <si>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</si>
  <si>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</si>
  <si>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</si>
  <si>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</si>
  <si>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</si>
  <si>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</si>
  <si>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</si>
  <si>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</si>
  <si>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</si>
  <si>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</si>
  <si>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</si>
  <si>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</si>
  <si>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</si>
  <si>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</si>
  <si>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</si>
  <si>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</si>
  <si>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</si>
  <si>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</si>
  <si>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</si>
  <si>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</si>
  <si>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</si>
  <si>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</si>
  <si>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</si>
  <si>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</si>
  <si>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</si>
  <si>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</si>
  <si>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</si>
  <si>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国民健康保険病院事業会計</t>
  </si>
  <si>
    <t>一般会計</t>
  </si>
  <si>
    <t>国民健康保険事業特別会計</t>
  </si>
  <si>
    <t>簡易水道事業特別会計</t>
  </si>
  <si>
    <t>介護保険事業特別会計</t>
  </si>
  <si>
    <t>生活排水処理事業特別会計</t>
  </si>
  <si>
    <t>後期高齢者医療事業特別会計</t>
  </si>
  <si>
    <t>住宅新築資金等貸付事業特別会計</t>
  </si>
  <si>
    <t>その他会計（赤字）</t>
  </si>
  <si>
    <t>その他会計（黒字）</t>
  </si>
  <si>
    <t>-</t>
    <phoneticPr fontId="5"/>
  </si>
  <si>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</si>
  <si>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</si>
  <si>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</si>
  <si>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</si>
  <si>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7" eb="9">
      <t>カイゴ</t>
    </rPh>
    <rPh sb="13" eb="15">
      <t>ジギョウ</t>
    </rPh>
    <rPh sb="15" eb="17">
      <t>トクベツ</t>
    </rPh>
    <rPh sb="17" eb="19">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</si>
  <si>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</si>
  <si>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（退職手当特別会計）</t>
    <rPh sb="11" eb="13">
      <t>タイショク</t>
    </rPh>
    <rPh sb="13" eb="15">
      <t>テアテ</t>
    </rPh>
    <rPh sb="15" eb="17">
      <t>トクベツ</t>
    </rPh>
    <rPh sb="17" eb="19">
      <t>カイケイ</t>
    </rPh>
    <phoneticPr fontId="5"/>
  </si>
  <si>
    <t>　　　　　 〃　　　（共有デジタル地図特別会計）</t>
    <rPh sb="11" eb="13">
      <t>キョウユウ</t>
    </rPh>
    <rPh sb="17" eb="19">
      <t>チズ</t>
    </rPh>
    <rPh sb="19" eb="21">
      <t>トクベツ</t>
    </rPh>
    <rPh sb="21" eb="23">
      <t>カイケイ</t>
    </rPh>
    <phoneticPr fontId="5"/>
  </si>
  <si>
    <t>　　　  〃　　　　（物品特別会計）</t>
    <rPh sb="11" eb="13">
      <t>ブッピン</t>
    </rPh>
    <rPh sb="13" eb="15">
      <t>トクベツ</t>
    </rPh>
    <rPh sb="15" eb="17">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</si>
  <si>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</si>
  <si>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</si>
  <si>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三重県地方税管理回収機構</t>
    <rPh sb="0" eb="3">
      <t>ミエケン</t>
    </rPh>
    <rPh sb="3" eb="6">
      <t>チホウゼイ</t>
    </rPh>
    <rPh sb="6" eb="8">
      <t>カンリ</t>
    </rPh>
    <rPh sb="8" eb="10">
      <t>カイシュウ</t>
    </rPh>
    <rPh sb="10" eb="12">
      <t>キコウ</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</si>
  <si>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</si>
  <si>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</si>
  <si>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松阪飯多農業共済事務組合</t>
    <rPh sb="0" eb="2">
      <t>マツサカ</t>
    </rPh>
    <rPh sb="2" eb="3">
      <t>イイ</t>
    </rPh>
    <rPh sb="3" eb="4">
      <t>タ</t>
    </rPh>
    <rPh sb="4" eb="6">
      <t>ノウギョウ</t>
    </rPh>
    <rPh sb="6" eb="8">
      <t>キョウサイ</t>
    </rPh>
    <rPh sb="8" eb="10">
      <t>ジム</t>
    </rPh>
    <rPh sb="10" eb="12">
      <t>クミアイ</t>
    </rPh>
    <phoneticPr fontId="5"/>
  </si>
  <si>
    <t>　　　  〃　　　　（共同研修特別会計）</t>
    <rPh sb="11" eb="13">
      <t>キョウドウ</t>
    </rPh>
    <rPh sb="13" eb="15">
      <t>ケンシュウ</t>
    </rPh>
    <rPh sb="15" eb="17">
      <t>トクベツ</t>
    </rPh>
    <rPh sb="17" eb="19">
      <t>カイケイ</t>
    </rPh>
    <phoneticPr fontId="5"/>
  </si>
  <si>
    <t>フォレストファイターズ</t>
    <phoneticPr fontId="5"/>
  </si>
  <si>
    <t>エム・エス・ピー</t>
    <phoneticPr fontId="5"/>
  </si>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</sst>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164635</c:v>
                </c:pt>
                <c:pt idx="1">
                  <c:v>160161</c:v>
                </c:pt>
                <c:pt idx="2">
                  <c:v>108609</c:v>
                </c:pt>
                <c:pt idx="3">
                  <c:v>115852</c:v>
                </c:pt>
                <c:pt idx="4">
                  <c:v>128277</c:v>
                </c:pt>
              </c:numCache>
            </c:numRef>
          </c:val>
          <c:smooth val="0"/>
        </c:ser>
        <c:dLbls>
          <c:showLegendKey val="0"/>
          <c:showVal val="0"/>
          <c:showCatName val="0"/>
          <c:showSerName val="0"/>
          <c:showPercent val="0"/>
          <c:showBubbleSize val="0"/>
        </c:dLbls>
        <c:marker val="1"/>
        <c:smooth val="0"/>
        <c:axId val="109259776"/>
        <c:axId val="109282432"/>
      </c:lineChart>
      <c:catAx>
        <c:axId val="109259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82432"/>
        <c:crosses val="autoZero"/>
        <c:auto val="1"/>
        <c:lblAlgn val="ctr"/>
        <c:lblOffset val="100"/>
        <c:tickLblSkip val="1"/>
        <c:tickMarkSkip val="1"/>
        <c:noMultiLvlLbl val="0"/>
      </c:catAx>
      <c:valAx>
        <c:axId val="1092824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5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2.94</c:v>
                </c:pt>
                <c:pt idx="1">
                  <c:v>3.36</c:v>
                </c:pt>
                <c:pt idx="2">
                  <c:v>3.49</c:v>
                </c:pt>
                <c:pt idx="3">
                  <c:v>3.91</c:v>
                </c:pt>
                <c:pt idx="4">
                  <c:v>2.95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32.659999999999997</c:v>
                </c:pt>
                <c:pt idx="1">
                  <c:v>39.61</c:v>
                </c:pt>
                <c:pt idx="2">
                  <c:v>43.68</c:v>
                </c:pt>
                <c:pt idx="3">
                  <c:v>44.23</c:v>
                </c:pt>
                <c:pt idx="4">
                  <c:v>49.75</c:v>
                </c:pt>
              </c:numCache>
            </c:numRef>
          </c:val>
        </c:ser>
        <c:dLbls>
          <c:showLegendKey val="0"/>
          <c:showVal val="0"/>
          <c:showCatName val="0"/>
          <c:showSerName val="0"/>
          <c:showPercent val="0"/>
          <c:showBubbleSize val="0"/>
        </c:dLbls>
        <c:gapWidth val="250"/>
        <c:overlap val="100"/>
        <c:axId val="110221568"/>
        <c:axId val="11010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3.58</c:v>
                </c:pt>
                <c:pt idx="1">
                  <c:v>9.61</c:v>
                </c:pt>
                <c:pt idx="2">
                  <c:v>2.81</c:v>
                </c:pt>
                <c:pt idx="3">
                  <c:v>1.17</c:v>
                </c:pt>
                <c:pt idx="4">
                  <c:v>4.67</c:v>
                </c:pt>
              </c:numCache>
            </c:numRef>
          </c:val>
          <c:smooth val="0"/>
        </c:ser>
        <c:dLbls>
          <c:showLegendKey val="0"/>
          <c:showVal val="0"/>
          <c:showCatName val="0"/>
          <c:showSerName val="0"/>
          <c:showPercent val="0"/>
          <c:showBubbleSize val="0"/>
        </c:dLbls>
        <c:marker val="1"/>
        <c:smooth val="0"/>
        <c:axId val="110221568"/>
        <c:axId val="110100864"/>
      </c:lineChart>
      <c:catAx>
        <c:axId val="1102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00864"/>
        <c:crosses val="autoZero"/>
        <c:auto val="1"/>
        <c:lblAlgn val="ctr"/>
        <c:lblOffset val="100"/>
        <c:tickLblSkip val="1"/>
        <c:tickMarkSkip val="1"/>
        <c:noMultiLvlLbl val="0"/>
      </c:catAx>
      <c:valAx>
        <c:axId val="11010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0.03</c:v>
                </c:pt>
                <c:pt idx="6">
                  <c:v>#N/A</c:v>
                </c:pt>
                <c:pt idx="7">
                  <c:v>0.04</c:v>
                </c:pt>
                <c:pt idx="8">
                  <c:v>#N/A</c:v>
                </c:pt>
                <c:pt idx="9">
                  <c:v>0</c:v>
                </c:pt>
              </c:numCache>
            </c:numRef>
          </c:val>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0.32</c:v>
                </c:pt>
                <c:pt idx="2">
                  <c:v>#N/A</c:v>
                </c:pt>
                <c:pt idx="3">
                  <c:v>0.1</c:v>
                </c:pt>
                <c:pt idx="4">
                  <c:v>#N/A</c:v>
                </c:pt>
                <c:pt idx="5">
                  <c:v>0.12</c:v>
                </c:pt>
                <c:pt idx="6">
                  <c:v>#N/A</c:v>
                </c:pt>
                <c:pt idx="7">
                  <c:v>0.11</c:v>
                </c:pt>
                <c:pt idx="8">
                  <c:v>#N/A</c:v>
                </c:pt>
                <c:pt idx="9">
                  <c:v>0.03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0.34</c:v>
                </c:pt>
                <c:pt idx="2">
                  <c:v>#N/A</c:v>
                </c:pt>
                <c:pt idx="3">
                  <c:v>0.68</c:v>
                </c:pt>
                <c:pt idx="4">
                  <c:v>#N/A</c:v>
                </c:pt>
                <c:pt idx="5">
                  <c:v>0.18</c:v>
                </c:pt>
                <c:pt idx="6">
                  <c:v>#N/A</c:v>
                </c:pt>
                <c:pt idx="7">
                  <c:v>0.76</c:v>
                </c:pt>
                <c:pt idx="8">
                  <c:v>#N/A</c:v>
                </c:pt>
                <c:pt idx="9">
                  <c:v>0.12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0.91</c:v>
                </c:pt>
                <c:pt idx="4">
                  <c:v>#N/A</c:v>
                </c:pt>
                <c:pt idx="5">
                  <c:v>0.1</c:v>
                </c:pt>
                <c:pt idx="6">
                  <c:v>#N/A</c:v>
                </c:pt>
                <c:pt idx="7">
                  <c:v>0.15</c:v>
                </c:pt>
                <c:pt idx="8">
                  <c:v>#N/A</c:v>
                </c:pt>
                <c:pt idx="9">
                  <c:v>0.51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0.22</c:v>
                </c:pt>
                <c:pt idx="2">
                  <c:v>#N/A</c:v>
                </c:pt>
                <c:pt idx="3">
                  <c:v>0.5</c:v>
                </c:pt>
                <c:pt idx="4">
                  <c:v>#N/A</c:v>
                </c:pt>
                <c:pt idx="5">
                  <c:v>1.18</c:v>
                </c:pt>
                <c:pt idx="6">
                  <c:v>#N/A</c:v>
                </c:pt>
                <c:pt idx="7">
                  <c:v>1.71</c:v>
                </c:pt>
                <c:pt idx="8">
                  <c:v>#N/A</c:v>
                </c:pt>
                <c:pt idx="9">
                  <c:v>2.08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2.94</c:v>
                </c:pt>
                <c:pt idx="2">
                  <c:v>#N/A</c:v>
                </c:pt>
                <c:pt idx="3">
                  <c:v>3.35</c:v>
                </c:pt>
                <c:pt idx="4">
                  <c:v>#N/A</c:v>
                </c:pt>
                <c:pt idx="5">
                  <c:v>3.49</c:v>
                </c:pt>
                <c:pt idx="6">
                  <c:v>#N/A</c:v>
                </c:pt>
                <c:pt idx="7">
                  <c:v>3.91</c:v>
                </c:pt>
                <c:pt idx="8">
                  <c:v>#N/A</c:v>
                </c:pt>
                <c:pt idx="9">
                  <c:v>2.95</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6.13</c:v>
                </c:pt>
                <c:pt idx="2">
                  <c:v>#N/A</c:v>
                </c:pt>
                <c:pt idx="3">
                  <c:v>5.93</c:v>
                </c:pt>
                <c:pt idx="4">
                  <c:v>#N/A</c:v>
                </c:pt>
                <c:pt idx="5">
                  <c:v>6.9</c:v>
                </c:pt>
                <c:pt idx="6">
                  <c:v>#N/A</c:v>
                </c:pt>
                <c:pt idx="7">
                  <c:v>7.48</c:v>
                </c:pt>
                <c:pt idx="8">
                  <c:v>#N/A</c:v>
                </c:pt>
                <c:pt idx="9">
                  <c:v>7.3</c:v>
                </c:pt>
              </c:numCache>
            </c:numRef>
          </c:val>
        </c:ser>
        <c:dLbls>
          <c:showLegendKey val="0"/>
          <c:showVal val="0"/>
          <c:showCatName val="0"/>
          <c:showSerName val="0"/>
          <c:showPercent val="0"/>
          <c:showBubbleSize val="0"/>
        </c:dLbls>
        <c:gapWidth val="150"/>
        <c:overlap val="100"/>
        <c:axId val="110272896"/>
        <c:axId val="110274432"/>
      </c:barChart>
      <c:catAx>
        <c:axId val="1102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74432"/>
        <c:crosses val="autoZero"/>
        <c:auto val="1"/>
        <c:lblAlgn val="ctr"/>
        <c:lblOffset val="100"/>
        <c:tickLblSkip val="1"/>
        <c:tickMarkSkip val="1"/>
        <c:noMultiLvlLbl val="0"/>
      </c:catAx>
      <c:valAx>
        <c:axId val="11027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7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805</c:v>
                </c:pt>
                <c:pt idx="5">
                  <c:v>831</c:v>
                </c:pt>
                <c:pt idx="8">
                  <c:v>825</c:v>
                </c:pt>
                <c:pt idx="11">
                  <c:v>842</c:v>
                </c:pt>
                <c:pt idx="14">
                  <c:v>856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111</c:v>
                </c:pt>
                <c:pt idx="3">
                  <c:v>115</c:v>
                </c:pt>
                <c:pt idx="6">
                  <c:v>115</c:v>
                </c:pt>
                <c:pt idx="9">
                  <c:v>115</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277</c:v>
                </c:pt>
                <c:pt idx="3">
                  <c:v>350</c:v>
                </c:pt>
                <c:pt idx="6">
                  <c:v>345</c:v>
                </c:pt>
                <c:pt idx="9">
                  <c:v>345</c:v>
                </c:pt>
                <c:pt idx="12">
                  <c:v>337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968</c:v>
                </c:pt>
                <c:pt idx="3">
                  <c:v>906</c:v>
                </c:pt>
                <c:pt idx="6">
                  <c:v>868</c:v>
                </c:pt>
                <c:pt idx="9">
                  <c:v>851</c:v>
                </c:pt>
                <c:pt idx="12">
                  <c:v>854</c:v>
                </c:pt>
              </c:numCache>
            </c:numRef>
          </c:val>
        </c:ser>
        <c:dLbls>
          <c:showLegendKey val="0"/>
          <c:showVal val="0"/>
          <c:showCatName val="0"/>
          <c:showSerName val="0"/>
          <c:showPercent val="0"/>
          <c:showBubbleSize val="0"/>
        </c:dLbls>
        <c:gapWidth val="100"/>
        <c:overlap val="100"/>
        <c:axId val="110435712"/>
        <c:axId val="11044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552</c:v>
                </c:pt>
                <c:pt idx="2">
                  <c:v>#N/A</c:v>
                </c:pt>
                <c:pt idx="3">
                  <c:v>#N/A</c:v>
                </c:pt>
                <c:pt idx="4">
                  <c:v>540</c:v>
                </c:pt>
                <c:pt idx="5">
                  <c:v>#N/A</c:v>
                </c:pt>
                <c:pt idx="6">
                  <c:v>#N/A</c:v>
                </c:pt>
                <c:pt idx="7">
                  <c:v>503</c:v>
                </c:pt>
                <c:pt idx="8">
                  <c:v>#N/A</c:v>
                </c:pt>
                <c:pt idx="9">
                  <c:v>#N/A</c:v>
                </c:pt>
                <c:pt idx="10">
                  <c:v>470</c:v>
                </c:pt>
                <c:pt idx="11">
                  <c:v>#N/A</c:v>
                </c:pt>
                <c:pt idx="12">
                  <c:v>#N/A</c:v>
                </c:pt>
                <c:pt idx="13">
                  <c:v>445</c:v>
                </c:pt>
                <c:pt idx="14">
                  <c:v>#N/A</c:v>
                </c:pt>
              </c:numCache>
            </c:numRef>
          </c:val>
          <c:smooth val="0"/>
        </c:ser>
        <c:dLbls>
          <c:showLegendKey val="0"/>
          <c:showVal val="0"/>
          <c:showCatName val="0"/>
          <c:showSerName val="0"/>
          <c:showPercent val="0"/>
          <c:showBubbleSize val="0"/>
        </c:dLbls>
        <c:marker val="1"/>
        <c:smooth val="0"/>
        <c:axId val="110435712"/>
        <c:axId val="110446080"/>
      </c:lineChart>
      <c:catAx>
        <c:axId val="1104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46080"/>
        <c:crosses val="autoZero"/>
        <c:auto val="1"/>
        <c:lblAlgn val="ctr"/>
        <c:lblOffset val="100"/>
        <c:tickLblSkip val="1"/>
        <c:tickMarkSkip val="1"/>
        <c:noMultiLvlLbl val="0"/>
      </c:catAx>
      <c:valAx>
        <c:axId val="1104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8038</c:v>
                </c:pt>
                <c:pt idx="5">
                  <c:v>8413</c:v>
                </c:pt>
                <c:pt idx="8">
                  <c:v>8566</c:v>
                </c:pt>
                <c:pt idx="11">
                  <c:v>8749</c:v>
                </c:pt>
                <c:pt idx="14">
                  <c:v>9431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c:v>
                </c:pt>
                <c:pt idx="5">
                  <c:v>13</c:v>
                </c:pt>
                <c:pt idx="8">
                  <c:v>10</c:v>
                </c:pt>
                <c:pt idx="11">
                  <c:v>8</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2393</c:v>
                </c:pt>
                <c:pt idx="5">
                  <c:v>3034</c:v>
                </c:pt>
                <c:pt idx="8">
                  <c:v>3169</c:v>
                </c:pt>
                <c:pt idx="11">
                  <c:v>3152</c:v>
                </c:pt>
                <c:pt idx="14">
                  <c:v>3388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1500</c:v>
                </c:pt>
                <c:pt idx="3">
                  <c:v>1428</c:v>
                </c:pt>
                <c:pt idx="6">
                  <c:v>1422</c:v>
                </c:pt>
                <c:pt idx="9">
                  <c:v>1394</c:v>
                </c:pt>
                <c:pt idx="12">
                  <c:v>1301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716</c:v>
                </c:pt>
                <c:pt idx="3">
                  <c:v>611</c:v>
                </c:pt>
                <c:pt idx="6">
                  <c:v>505</c:v>
                </c:pt>
                <c:pt idx="9">
                  <c:v>397</c:v>
                </c:pt>
                <c:pt idx="12">
                  <c:v>337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2799</c:v>
                </c:pt>
                <c:pt idx="3">
                  <c:v>3060</c:v>
                </c:pt>
                <c:pt idx="6">
                  <c:v>3295</c:v>
                </c:pt>
                <c:pt idx="9">
                  <c:v>3264</c:v>
                </c:pt>
                <c:pt idx="12">
                  <c:v>3539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8038</c:v>
                </c:pt>
                <c:pt idx="3">
                  <c:v>8205</c:v>
                </c:pt>
                <c:pt idx="6">
                  <c:v>8317</c:v>
                </c:pt>
                <c:pt idx="9">
                  <c:v>8835</c:v>
                </c:pt>
                <c:pt idx="12">
                  <c:v>9584</c:v>
                </c:pt>
              </c:numCache>
            </c:numRef>
          </c:val>
        </c:ser>
        <c:dLbls>
          <c:showLegendKey val="0"/>
          <c:showVal val="0"/>
          <c:showCatName val="0"/>
          <c:showSerName val="0"/>
          <c:showPercent val="0"/>
          <c:showBubbleSize val="0"/>
        </c:dLbls>
        <c:gapWidth val="100"/>
        <c:overlap val="100"/>
        <c:axId val="110574976"/>
        <c:axId val="11057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2605</c:v>
                </c:pt>
                <c:pt idx="2">
                  <c:v>#N/A</c:v>
                </c:pt>
                <c:pt idx="3">
                  <c:v>#N/A</c:v>
                </c:pt>
                <c:pt idx="4">
                  <c:v>1842</c:v>
                </c:pt>
                <c:pt idx="5">
                  <c:v>#N/A</c:v>
                </c:pt>
                <c:pt idx="6">
                  <c:v>#N/A</c:v>
                </c:pt>
                <c:pt idx="7">
                  <c:v>1794</c:v>
                </c:pt>
                <c:pt idx="8">
                  <c:v>#N/A</c:v>
                </c:pt>
                <c:pt idx="9">
                  <c:v>#N/A</c:v>
                </c:pt>
                <c:pt idx="10">
                  <c:v>1981</c:v>
                </c:pt>
                <c:pt idx="11">
                  <c:v>#N/A</c:v>
                </c:pt>
                <c:pt idx="12">
                  <c:v>#N/A</c:v>
                </c:pt>
                <c:pt idx="13">
                  <c:v>1936</c:v>
                </c:pt>
                <c:pt idx="14">
                  <c:v>#N/A</c:v>
                </c:pt>
              </c:numCache>
            </c:numRef>
          </c:val>
          <c:smooth val="0"/>
        </c:ser>
        <c:dLbls>
          <c:showLegendKey val="0"/>
          <c:showVal val="0"/>
          <c:showCatName val="0"/>
          <c:showSerName val="0"/>
          <c:showPercent val="0"/>
          <c:showBubbleSize val="0"/>
        </c:dLbls>
        <c:marker val="1"/>
        <c:smooth val="0"/>
        <c:axId val="110574976"/>
        <c:axId val="110577152"/>
      </c:lineChart>
      <c:catAx>
        <c:axId val="11057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577152"/>
        <c:crosses val="autoZero"/>
        <c:auto val="1"/>
        <c:lblAlgn val="ctr"/>
        <c:lblOffset val="100"/>
        <c:tickLblSkip val="1"/>
        <c:tickMarkSkip val="1"/>
        <c:noMultiLvlLbl val="0"/>
      </c:catAx>
      <c:valAx>
        <c:axId val="11057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7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10,223
10,138
362.94
9,046,559
8,781,207
140,485
4,760,435
9,000,233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49.5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400">
              <a:solidFill>
                <a:schemeClr val="dk1"/>
              </a:solidFill>
              <a:latin typeface="+mn-lt"/>
              <a:ea typeface="+mn-ea"/>
              <a:cs typeface="+mn-cs"/>
            </a:rPr>
            <a:t>人口の減少や全国平均を上回る高齢化率（平成</a:t>
          </a:r>
          <a:r>
            <a:rPr lang="en-US" altLang="ja-JP" sz="1400">
              <a:solidFill>
                <a:schemeClr val="dk1"/>
              </a:solidFill>
              <a:latin typeface="+mn-lt"/>
              <a:ea typeface="+mn-ea"/>
              <a:cs typeface="+mn-cs"/>
            </a:rPr>
            <a:t>26</a:t>
          </a:r>
          <a:r>
            <a:rPr lang="ja-JP" altLang="ja-JP" sz="1400">
              <a:solidFill>
                <a:schemeClr val="dk1"/>
              </a:solidFill>
              <a:latin typeface="+mn-lt"/>
              <a:ea typeface="+mn-ea"/>
              <a:cs typeface="+mn-cs"/>
            </a:rPr>
            <a:t>年</a:t>
          </a:r>
          <a:r>
            <a:rPr lang="en-US" altLang="ja-JP" sz="1400">
              <a:solidFill>
                <a:schemeClr val="dk1"/>
              </a:solidFill>
              <a:latin typeface="+mn-lt"/>
              <a:ea typeface="+mn-ea"/>
              <a:cs typeface="+mn-cs"/>
            </a:rPr>
            <a:t>3</a:t>
          </a:r>
          <a:r>
            <a:rPr lang="ja-JP" altLang="ja-JP" sz="1400">
              <a:solidFill>
                <a:schemeClr val="dk1"/>
              </a:solidFill>
              <a:latin typeface="+mn-lt"/>
              <a:ea typeface="+mn-ea"/>
              <a:cs typeface="+mn-cs"/>
            </a:rPr>
            <a:t>月末</a:t>
          </a:r>
          <a:r>
            <a:rPr lang="en-US" altLang="ja-JP" sz="1400">
              <a:solidFill>
                <a:schemeClr val="dk1"/>
              </a:solidFill>
              <a:latin typeface="+mn-lt"/>
              <a:ea typeface="+mn-ea"/>
              <a:cs typeface="+mn-cs"/>
            </a:rPr>
            <a:t>38.2</a:t>
          </a:r>
          <a:r>
            <a:rPr lang="ja-JP" altLang="ja-JP" sz="1400">
              <a:solidFill>
                <a:schemeClr val="dk1"/>
              </a:solidFill>
              <a:latin typeface="+mn-lt"/>
              <a:ea typeface="+mn-ea"/>
              <a:cs typeface="+mn-cs"/>
            </a:rPr>
            <a:t>％）に加え、町内に立地する企業が少ないことなどにより、財政基盤が弱く類似団体平均を大きく下回っている。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このため、今後とも職員の定員管理適正化と人件費抑制に努める。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また緊急度・住民ニーズを的確に把握した事業の選択によるまちづくりを展開し、財政の健全化を図る。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4233</xdr:rowOff>
    </xdr:to>
    <xdr:cxnSp macro="">
      <xdr:nvCxnSpPr>
        <xdr:cNvPr id="72" name="直線コネクタ 71"/>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164193</xdr:rowOff>
    </xdr:to>
    <xdr:cxnSp macro="">
      <xdr:nvCxnSpPr>
        <xdr:cNvPr id="75" name="直線コネクタ 74"/>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0" name="円/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経常収支比率は前年度と比較して</a:t>
          </a:r>
          <a:r>
            <a:rPr lang="en-US" altLang="ja-JP" sz="1100" b="0" i="0" baseline="0">
              <a:solidFill>
                <a:schemeClr val="dk1"/>
              </a:solidFill>
              <a:latin typeface="+mn-lt"/>
              <a:ea typeface="+mn-ea"/>
              <a:cs typeface="+mn-cs"/>
            </a:rPr>
            <a:t>1.6%</a:t>
          </a:r>
          <a:r>
            <a:rPr lang="ja-JP" altLang="en-US" sz="1100" b="0" i="0" baseline="0">
              <a:solidFill>
                <a:schemeClr val="dk1"/>
              </a:solidFill>
              <a:latin typeface="+mn-lt"/>
              <a:ea typeface="+mn-ea"/>
              <a:cs typeface="+mn-cs"/>
            </a:rPr>
            <a:t>改善している</a:t>
          </a:r>
          <a:r>
            <a:rPr lang="ja-JP" altLang="ja-JP" sz="1100" b="0" i="0" baseline="0">
              <a:solidFill>
                <a:schemeClr val="dk1"/>
              </a:solidFill>
              <a:latin typeface="+mn-lt"/>
              <a:ea typeface="+mn-ea"/>
              <a:cs typeface="+mn-cs"/>
            </a:rPr>
            <a:t>。これは、</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年度に退職者が多かったことによる人件費の減が</a:t>
          </a:r>
          <a:r>
            <a:rPr lang="ja-JP" altLang="ja-JP" sz="1100" b="0" i="0" baseline="0">
              <a:solidFill>
                <a:schemeClr val="dk1"/>
              </a:solidFill>
              <a:latin typeface="+mn-lt"/>
              <a:ea typeface="+mn-ea"/>
              <a:cs typeface="+mn-cs"/>
            </a:rPr>
            <a:t>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今後も簡易水道統合事業の実施に伴う簡易水道事業特別会計への繰出金増加が見込まれる。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そのため、簡易水道事業特別会計においては経費の削減に努めるとともに</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en-US" sz="1100" b="0" i="0" baseline="0">
              <a:solidFill>
                <a:schemeClr val="dk1"/>
              </a:solidFill>
              <a:latin typeface="+mn-lt"/>
              <a:ea typeface="+mn-ea"/>
              <a:cs typeface="+mn-cs"/>
            </a:rPr>
            <a:t>月から</a:t>
          </a:r>
          <a:r>
            <a:rPr lang="ja-JP" altLang="ja-JP" sz="1100" b="0" i="0" baseline="0">
              <a:solidFill>
                <a:schemeClr val="dk1"/>
              </a:solidFill>
              <a:latin typeface="+mn-lt"/>
              <a:ea typeface="+mn-ea"/>
              <a:cs typeface="+mn-cs"/>
            </a:rPr>
            <a:t>料金の値上げによる事業運営の安定化を図る。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年度以降、類似団体平均を下回る状況が続いており、今後も事業の選択と集中による地方債発行の抑制、行政の効率化により義務的経費の抑制に努める。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118321</xdr:rowOff>
    </xdr:from>
    <xdr:to>
      <xdr:col>7</xdr:col>
      <xdr:colOff>152400</xdr:colOff>
      <xdr:row>64</xdr:row>
      <xdr:rowOff>11219</xdr:rowOff>
    </xdr:to>
    <xdr:cxnSp macro="">
      <xdr:nvCxnSpPr>
        <xdr:cNvPr id="132" name="直線コネクタ 131"/>
        <xdr:cNvCxnSpPr/>
      </xdr:nvCxnSpPr>
      <xdr:spPr>
        <a:xfrm flipV="1">
          <a:off x="4114800" y="10919671"/>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11219</xdr:rowOff>
    </xdr:to>
    <xdr:cxnSp macro="">
      <xdr:nvCxnSpPr>
        <xdr:cNvPr id="135" name="直線コネクタ 134"/>
        <xdr:cNvCxnSpPr/>
      </xdr:nvCxnSpPr>
      <xdr:spPr>
        <a:xfrm>
          <a:off x="3225800" y="109518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63</xdr:row>
      <xdr:rowOff>150495</xdr:rowOff>
    </xdr:to>
    <xdr:cxnSp macro="">
      <xdr:nvCxnSpPr>
        <xdr:cNvPr id="138" name="直線コネクタ 137"/>
        <xdr:cNvCxnSpPr/>
      </xdr:nvCxnSpPr>
      <xdr:spPr>
        <a:xfrm>
          <a:off x="2336800" y="108874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65</xdr:row>
      <xdr:rowOff>16721</xdr:rowOff>
    </xdr:to>
    <xdr:cxnSp macro="">
      <xdr:nvCxnSpPr>
        <xdr:cNvPr id="141" name="直線コネクタ 140"/>
        <xdr:cNvCxnSpPr/>
      </xdr:nvCxnSpPr>
      <xdr:spPr>
        <a:xfrm flipV="1">
          <a:off x="1447800" y="1088749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67521</xdr:rowOff>
    </xdr:from>
    <xdr:to>
      <xdr:col>7</xdr:col>
      <xdr:colOff>203200</xdr:colOff>
      <xdr:row>63</xdr:row>
      <xdr:rowOff>169121</xdr:rowOff>
    </xdr:to>
    <xdr:sp macro="" textlink="">
      <xdr:nvSpPr>
        <xdr:cNvPr id="151" name="円/楕円 150"/>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84048</xdr:rowOff>
    </xdr:from>
    <xdr:ext cx="762000" cy="259045"/>
    <xdr:sp macro="" textlink="">
      <xdr:nvSpPr>
        <xdr:cNvPr id="152" name="財政構造の弾力性該当値テキスト"/>
        <xdr:cNvSpPr txBox="1"/>
      </xdr:nvSpPr>
      <xdr:spPr>
        <a:xfrm>
          <a:off x="50419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131869</xdr:rowOff>
    </xdr:from>
    <xdr:to>
      <xdr:col>6</xdr:col>
      <xdr:colOff>50800</xdr:colOff>
      <xdr:row>64</xdr:row>
      <xdr:rowOff>62019</xdr:rowOff>
    </xdr:to>
    <xdr:sp macro="" textlink="">
      <xdr:nvSpPr>
        <xdr:cNvPr id="153" name="円/楕円 152"/>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72196</xdr:rowOff>
    </xdr:from>
    <xdr:ext cx="736600" cy="259045"/>
    <xdr:sp macro="" textlink="">
      <xdr:nvSpPr>
        <xdr:cNvPr id="154" name="テキスト ボックス 153"/>
        <xdr:cNvSpPr txBox="1"/>
      </xdr:nvSpPr>
      <xdr:spPr>
        <a:xfrm>
          <a:off x="3733800" y="1070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5" name="円/楕円 154"/>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40022</xdr:rowOff>
    </xdr:from>
    <xdr:ext cx="762000" cy="259045"/>
    <xdr:sp macro="" textlink="">
      <xdr:nvSpPr>
        <xdr:cNvPr id="156" name="テキスト ボックス 155"/>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35348</xdr:rowOff>
    </xdr:from>
    <xdr:to>
      <xdr:col>3</xdr:col>
      <xdr:colOff>330200</xdr:colOff>
      <xdr:row>63</xdr:row>
      <xdr:rowOff>136948</xdr:rowOff>
    </xdr:to>
    <xdr:sp macro="" textlink="">
      <xdr:nvSpPr>
        <xdr:cNvPr id="157" name="円/楕円 156"/>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147125</xdr:rowOff>
    </xdr:from>
    <xdr:ext cx="762000" cy="259045"/>
    <xdr:sp macro="" textlink="">
      <xdr:nvSpPr>
        <xdr:cNvPr id="158" name="テキスト ボックス 157"/>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137371</xdr:rowOff>
    </xdr:from>
    <xdr:to>
      <xdr:col>2</xdr:col>
      <xdr:colOff>127000</xdr:colOff>
      <xdr:row>65</xdr:row>
      <xdr:rowOff>67521</xdr:rowOff>
    </xdr:to>
    <xdr:sp macro="" textlink="">
      <xdr:nvSpPr>
        <xdr:cNvPr id="159" name="円/楕円 158"/>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52298</xdr:rowOff>
    </xdr:from>
    <xdr:ext cx="762000" cy="259045"/>
    <xdr:sp macro="" textlink="">
      <xdr:nvSpPr>
        <xdr:cNvPr id="160" name="テキスト ボックス 159"/>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人件費、物件費及び維持補修費の合計額の人口</a:t>
          </a:r>
          <a:r>
            <a:rPr lang="en-US" altLang="ja-JP" sz="1400" b="0" i="0" baseline="0">
              <a:solidFill>
                <a:schemeClr val="dk1"/>
              </a:solidFill>
              <a:latin typeface="+mn-lt"/>
              <a:ea typeface="+mn-ea"/>
              <a:cs typeface="+mn-cs"/>
            </a:rPr>
            <a:t>1</a:t>
          </a:r>
          <a:r>
            <a:rPr lang="ja-JP" altLang="ja-JP" sz="1400" b="0" i="0" baseline="0">
              <a:solidFill>
                <a:schemeClr val="dk1"/>
              </a:solidFill>
              <a:latin typeface="+mn-lt"/>
              <a:ea typeface="+mn-ea"/>
              <a:cs typeface="+mn-cs"/>
            </a:rPr>
            <a:t>人当たりの金額が、類似団体平均を上回っているのは</a:t>
          </a:r>
          <a:r>
            <a:rPr lang="ja-JP" altLang="en-US" sz="1400" b="0" i="0" baseline="0">
              <a:solidFill>
                <a:schemeClr val="dk1"/>
              </a:solidFill>
              <a:latin typeface="+mn-lt"/>
              <a:ea typeface="+mn-ea"/>
              <a:cs typeface="+mn-cs"/>
            </a:rPr>
            <a:t>、</a:t>
          </a:r>
          <a:r>
            <a:rPr lang="ja-JP" altLang="ja-JP" sz="1400" b="0" i="0" baseline="0">
              <a:solidFill>
                <a:schemeClr val="dk1"/>
              </a:solidFill>
              <a:latin typeface="+mn-lt"/>
              <a:ea typeface="+mn-ea"/>
              <a:cs typeface="+mn-cs"/>
            </a:rPr>
            <a:t>類似団体の中で人口が下位に属していることに加え、町域が広く分散しているため、支所、出張所、学校、保育園などの施設が多いことが要因となっている。</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23492</xdr:rowOff>
    </xdr:from>
    <xdr:to>
      <xdr:col>7</xdr:col>
      <xdr:colOff>152400</xdr:colOff>
      <xdr:row>83</xdr:row>
      <xdr:rowOff>24519</xdr:rowOff>
    </xdr:to>
    <xdr:cxnSp macro="">
      <xdr:nvCxnSpPr>
        <xdr:cNvPr id="193" name="直線コネクタ 192"/>
        <xdr:cNvCxnSpPr/>
      </xdr:nvCxnSpPr>
      <xdr:spPr>
        <a:xfrm>
          <a:off x="4114800" y="14253842"/>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15895</xdr:rowOff>
    </xdr:from>
    <xdr:to>
      <xdr:col>6</xdr:col>
      <xdr:colOff>0</xdr:colOff>
      <xdr:row>83</xdr:row>
      <xdr:rowOff>23492</xdr:rowOff>
    </xdr:to>
    <xdr:cxnSp macro="">
      <xdr:nvCxnSpPr>
        <xdr:cNvPr id="196" name="直線コネクタ 195"/>
        <xdr:cNvCxnSpPr/>
      </xdr:nvCxnSpPr>
      <xdr:spPr>
        <a:xfrm>
          <a:off x="3225800" y="14246245"/>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117894</xdr:rowOff>
    </xdr:from>
    <xdr:to>
      <xdr:col>4</xdr:col>
      <xdr:colOff>482600</xdr:colOff>
      <xdr:row>83</xdr:row>
      <xdr:rowOff>15895</xdr:rowOff>
    </xdr:to>
    <xdr:cxnSp macro="">
      <xdr:nvCxnSpPr>
        <xdr:cNvPr id="199" name="直線コネクタ 198"/>
        <xdr:cNvCxnSpPr/>
      </xdr:nvCxnSpPr>
      <xdr:spPr>
        <a:xfrm>
          <a:off x="2336800" y="14176794"/>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117894</xdr:rowOff>
    </xdr:from>
    <xdr:to>
      <xdr:col>3</xdr:col>
      <xdr:colOff>279400</xdr:colOff>
      <xdr:row>82</xdr:row>
      <xdr:rowOff>124240</xdr:rowOff>
    </xdr:to>
    <xdr:cxnSp macro="">
      <xdr:nvCxnSpPr>
        <xdr:cNvPr id="202" name="直線コネクタ 201"/>
        <xdr:cNvCxnSpPr/>
      </xdr:nvCxnSpPr>
      <xdr:spPr>
        <a:xfrm flipV="1">
          <a:off x="1447800" y="14176794"/>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145169</xdr:rowOff>
    </xdr:from>
    <xdr:to>
      <xdr:col>7</xdr:col>
      <xdr:colOff>203200</xdr:colOff>
      <xdr:row>83</xdr:row>
      <xdr:rowOff>75319</xdr:rowOff>
    </xdr:to>
    <xdr:sp macro="" textlink="">
      <xdr:nvSpPr>
        <xdr:cNvPr id="212" name="円/楕円 211"/>
        <xdr:cNvSpPr/>
      </xdr:nvSpPr>
      <xdr:spPr>
        <a:xfrm>
          <a:off x="4902200" y="142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117246</xdr:rowOff>
    </xdr:from>
    <xdr:ext cx="762000" cy="259045"/>
    <xdr:sp macro="" textlink="">
      <xdr:nvSpPr>
        <xdr:cNvPr id="213" name="人件費・物件費等の状況該当値テキスト"/>
        <xdr:cNvSpPr txBox="1"/>
      </xdr:nvSpPr>
      <xdr:spPr>
        <a:xfrm>
          <a:off x="5041900" y="14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177,449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144142</xdr:rowOff>
    </xdr:from>
    <xdr:to>
      <xdr:col>6</xdr:col>
      <xdr:colOff>50800</xdr:colOff>
      <xdr:row>83</xdr:row>
      <xdr:rowOff>74292</xdr:rowOff>
    </xdr:to>
    <xdr:sp macro="" textlink="">
      <xdr:nvSpPr>
        <xdr:cNvPr id="214" name="円/楕円 213"/>
        <xdr:cNvSpPr/>
      </xdr:nvSpPr>
      <xdr:spPr>
        <a:xfrm>
          <a:off x="4064000" y="142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59069</xdr:rowOff>
    </xdr:from>
    <xdr:ext cx="736600" cy="259045"/>
    <xdr:sp macro="" textlink="">
      <xdr:nvSpPr>
        <xdr:cNvPr id="215" name="テキスト ボックス 214"/>
        <xdr:cNvSpPr txBox="1"/>
      </xdr:nvSpPr>
      <xdr:spPr>
        <a:xfrm>
          <a:off x="3733800" y="1428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136545</xdr:rowOff>
    </xdr:from>
    <xdr:to>
      <xdr:col>4</xdr:col>
      <xdr:colOff>533400</xdr:colOff>
      <xdr:row>83</xdr:row>
      <xdr:rowOff>66695</xdr:rowOff>
    </xdr:to>
    <xdr:sp macro="" textlink="">
      <xdr:nvSpPr>
        <xdr:cNvPr id="216" name="円/楕円 215"/>
        <xdr:cNvSpPr/>
      </xdr:nvSpPr>
      <xdr:spPr>
        <a:xfrm>
          <a:off x="3175000" y="141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51472</xdr:rowOff>
    </xdr:from>
    <xdr:ext cx="762000" cy="259045"/>
    <xdr:sp macro="" textlink="">
      <xdr:nvSpPr>
        <xdr:cNvPr id="217" name="テキスト ボックス 216"/>
        <xdr:cNvSpPr txBox="1"/>
      </xdr:nvSpPr>
      <xdr:spPr>
        <a:xfrm>
          <a:off x="2844800" y="142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67094</xdr:rowOff>
    </xdr:from>
    <xdr:to>
      <xdr:col>3</xdr:col>
      <xdr:colOff>330200</xdr:colOff>
      <xdr:row>82</xdr:row>
      <xdr:rowOff>168694</xdr:rowOff>
    </xdr:to>
    <xdr:sp macro="" textlink="">
      <xdr:nvSpPr>
        <xdr:cNvPr id="218" name="円/楕円 217"/>
        <xdr:cNvSpPr/>
      </xdr:nvSpPr>
      <xdr:spPr>
        <a:xfrm>
          <a:off x="2286000" y="14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153471</xdr:rowOff>
    </xdr:from>
    <xdr:ext cx="762000" cy="259045"/>
    <xdr:sp macro="" textlink="">
      <xdr:nvSpPr>
        <xdr:cNvPr id="219" name="テキスト ボックス 218"/>
        <xdr:cNvSpPr txBox="1"/>
      </xdr:nvSpPr>
      <xdr:spPr>
        <a:xfrm>
          <a:off x="1955800" y="14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73440</xdr:rowOff>
    </xdr:from>
    <xdr:to>
      <xdr:col>2</xdr:col>
      <xdr:colOff>127000</xdr:colOff>
      <xdr:row>83</xdr:row>
      <xdr:rowOff>3590</xdr:rowOff>
    </xdr:to>
    <xdr:sp macro="" textlink="">
      <xdr:nvSpPr>
        <xdr:cNvPr id="220" name="円/楕円 219"/>
        <xdr:cNvSpPr/>
      </xdr:nvSpPr>
      <xdr:spPr>
        <a:xfrm>
          <a:off x="1397000" y="141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159817</xdr:rowOff>
    </xdr:from>
    <xdr:ext cx="762000" cy="259045"/>
    <xdr:sp macro="" textlink="">
      <xdr:nvSpPr>
        <xdr:cNvPr id="221" name="テキスト ボックス 220"/>
        <xdr:cNvSpPr txBox="1"/>
      </xdr:nvSpPr>
      <xdr:spPr>
        <a:xfrm>
          <a:off x="1066800" y="142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平成</a:t>
          </a:r>
          <a:r>
            <a:rPr lang="en-US" altLang="ja-JP" sz="1200" b="0" i="0" baseline="0">
              <a:solidFill>
                <a:sysClr val="windowText" lastClr="000000"/>
              </a:solidFill>
              <a:latin typeface="+mn-lt"/>
              <a:ea typeface="+mn-ea"/>
              <a:cs typeface="+mn-cs"/>
            </a:rPr>
            <a:t>23</a:t>
          </a:r>
          <a:r>
            <a:rPr lang="ja-JP" altLang="en-US" sz="1200" b="0" i="0" baseline="0">
              <a:solidFill>
                <a:sysClr val="windowText" lastClr="000000"/>
              </a:solidFill>
              <a:latin typeface="+mn-lt"/>
              <a:ea typeface="+mn-ea"/>
              <a:cs typeface="+mn-cs"/>
            </a:rPr>
            <a:t>、</a:t>
          </a:r>
          <a:r>
            <a:rPr lang="en-US" altLang="ja-JP" sz="1200" b="0" i="0" baseline="0">
              <a:solidFill>
                <a:sysClr val="windowText" lastClr="000000"/>
              </a:solidFill>
              <a:latin typeface="+mn-lt"/>
              <a:ea typeface="+mn-ea"/>
              <a:cs typeface="+mn-cs"/>
            </a:rPr>
            <a:t>24</a:t>
          </a:r>
          <a:r>
            <a:rPr lang="ja-JP" altLang="en-US" sz="1200" b="0" i="0" baseline="0">
              <a:solidFill>
                <a:sysClr val="windowText" lastClr="000000"/>
              </a:solidFill>
              <a:latin typeface="+mn-lt"/>
              <a:ea typeface="+mn-ea"/>
              <a:cs typeface="+mn-cs"/>
            </a:rPr>
            <a:t>年度の</a:t>
          </a:r>
          <a:r>
            <a:rPr lang="ja-JP" altLang="ja-JP" sz="1200" b="0" i="0" baseline="0">
              <a:solidFill>
                <a:sysClr val="windowText" lastClr="000000"/>
              </a:solidFill>
              <a:latin typeface="+mn-lt"/>
              <a:ea typeface="+mn-ea"/>
              <a:cs typeface="+mn-cs"/>
            </a:rPr>
            <a:t>ラスパイレス指数は、時限的な国家公務員給与の削減措置により上昇した状態である。</a:t>
          </a:r>
          <a:endParaRPr lang="en-US" altLang="ja-JP" sz="1200" b="0" i="0" baseline="0">
            <a:solidFill>
              <a:sysClr val="windowText" lastClr="000000"/>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　平成</a:t>
          </a:r>
          <a:r>
            <a:rPr lang="en-US" altLang="ja-JP" sz="1200" b="0" i="0" baseline="0">
              <a:solidFill>
                <a:sysClr val="windowText" lastClr="000000"/>
              </a:solidFill>
              <a:latin typeface="+mn-lt"/>
              <a:ea typeface="+mn-ea"/>
              <a:cs typeface="+mn-cs"/>
            </a:rPr>
            <a:t>25</a:t>
          </a:r>
          <a:r>
            <a:rPr lang="ja-JP" altLang="en-US" sz="1200" b="0" i="0" baseline="0">
              <a:solidFill>
                <a:sysClr val="windowText" lastClr="000000"/>
              </a:solidFill>
              <a:latin typeface="+mn-lt"/>
              <a:ea typeface="+mn-ea"/>
              <a:cs typeface="+mn-cs"/>
            </a:rPr>
            <a:t>年度は、</a:t>
          </a:r>
          <a:r>
            <a:rPr lang="ja-JP" altLang="ja-JP" sz="1200">
              <a:solidFill>
                <a:sysClr val="windowText" lastClr="000000"/>
              </a:solidFill>
              <a:latin typeface="+mn-lt"/>
              <a:ea typeface="+mn-ea"/>
              <a:cs typeface="+mn-cs"/>
            </a:rPr>
            <a:t>類似団体平均を下回って</a:t>
          </a:r>
          <a:r>
            <a:rPr lang="ja-JP" altLang="en-US" sz="1200">
              <a:solidFill>
                <a:sysClr val="windowText" lastClr="000000"/>
              </a:solidFill>
              <a:latin typeface="+mn-lt"/>
              <a:ea typeface="+mn-ea"/>
              <a:cs typeface="+mn-cs"/>
            </a:rPr>
            <a:t>おり、</a:t>
          </a:r>
          <a:r>
            <a:rPr lang="ja-JP" altLang="ja-JP" sz="1200">
              <a:solidFill>
                <a:sysClr val="windowText" lastClr="000000"/>
              </a:solidFill>
              <a:latin typeface="+mn-lt"/>
              <a:ea typeface="+mn-ea"/>
              <a:cs typeface="+mn-cs"/>
            </a:rPr>
            <a:t>今後も引き続き、</a:t>
          </a:r>
          <a:r>
            <a:rPr lang="ja-JP" altLang="en-US" sz="1200">
              <a:solidFill>
                <a:sysClr val="windowText" lastClr="000000"/>
              </a:solidFill>
              <a:latin typeface="+mn-lt"/>
              <a:ea typeface="+mn-ea"/>
              <a:cs typeface="+mn-cs"/>
            </a:rPr>
            <a:t>人事院勧告を踏まえて、</a:t>
          </a:r>
          <a:r>
            <a:rPr lang="ja-JP" altLang="ja-JP" sz="1200">
              <a:solidFill>
                <a:sysClr val="windowText" lastClr="000000"/>
              </a:solidFill>
              <a:latin typeface="+mn-lt"/>
              <a:ea typeface="+mn-ea"/>
              <a:cs typeface="+mn-cs"/>
            </a:rPr>
            <a:t>職員給与の適正化に努める。</a:t>
          </a:r>
          <a:endParaRPr lang="ja-JP" altLang="ja-JP" sz="1200">
            <a:solidFill>
              <a:sysClr val="windowText" lastClr="000000"/>
            </a:solidFill>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88</xdr:row>
      <xdr:rowOff>112607</xdr:rowOff>
    </xdr:to>
    <xdr:cxnSp macro="">
      <xdr:nvCxnSpPr>
        <xdr:cNvPr id="255" name="直線コネクタ 254"/>
        <xdr:cNvCxnSpPr/>
      </xdr:nvCxnSpPr>
      <xdr:spPr>
        <a:xfrm flipV="1">
          <a:off x="16179800" y="14476307"/>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104563</xdr:rowOff>
    </xdr:from>
    <xdr:to>
      <xdr:col>23</xdr:col>
      <xdr:colOff>406400</xdr:colOff>
      <xdr:row>88</xdr:row>
      <xdr:rowOff>112607</xdr:rowOff>
    </xdr:to>
    <xdr:cxnSp macro="">
      <xdr:nvCxnSpPr>
        <xdr:cNvPr id="258" name="直線コネクタ 257"/>
        <xdr:cNvCxnSpPr/>
      </xdr:nvCxnSpPr>
      <xdr:spPr>
        <a:xfrm>
          <a:off x="15290800" y="151921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104563</xdr:rowOff>
    </xdr:to>
    <xdr:cxnSp macro="">
      <xdr:nvCxnSpPr>
        <xdr:cNvPr id="261" name="直線コネクタ 260"/>
        <xdr:cNvCxnSpPr/>
      </xdr:nvCxnSpPr>
      <xdr:spPr>
        <a:xfrm>
          <a:off x="14401800" y="1446826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84</xdr:row>
      <xdr:rowOff>98637</xdr:rowOff>
    </xdr:to>
    <xdr:cxnSp macro="">
      <xdr:nvCxnSpPr>
        <xdr:cNvPr id="264" name="直線コネクタ 263"/>
        <xdr:cNvCxnSpPr/>
      </xdr:nvCxnSpPr>
      <xdr:spPr>
        <a:xfrm flipV="1">
          <a:off x="13512800" y="1446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4" name="円/楕円 273"/>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5"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6" name="円/楕円 275"/>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77" name="テキスト ボックス 276"/>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78" name="円/楕円 277"/>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165540</xdr:rowOff>
    </xdr:from>
    <xdr:ext cx="762000" cy="259045"/>
    <xdr:sp macro="" textlink="">
      <xdr:nvSpPr>
        <xdr:cNvPr id="279" name="テキスト ボックス 278"/>
        <xdr:cNvSpPr txBox="1"/>
      </xdr:nvSpPr>
      <xdr:spPr>
        <a:xfrm>
          <a:off x="14909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0" name="円/楕円 279"/>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1" name="テキスト ボックス 280"/>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2" name="円/楕円 281"/>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3" name="テキスト ボックス 282"/>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人口千人当たり職員数が類似団体平均を上回っている要因として、類似団体の中では人口が下位に属していること、町域が広く分散し支所、出張所、学校、保育園などへの配置が多いことなどがあげられる。</a:t>
          </a:r>
          <a:endParaRPr lang="en-US" altLang="ja-JP" sz="1200" b="0" i="0" baseline="0">
            <a:solidFill>
              <a:schemeClr val="dk1"/>
            </a:solidFill>
            <a:latin typeface="+mn-lt"/>
            <a:ea typeface="+mn-ea"/>
            <a:cs typeface="+mn-cs"/>
          </a:endParaRPr>
        </a:p>
        <a:p>
          <a:pPr fontAlgn="base"/>
          <a:r>
            <a:rPr lang="ja-JP" altLang="ja-JP" sz="1200" b="0" i="0" baseline="0">
              <a:solidFill>
                <a:schemeClr val="dk1"/>
              </a:solidFill>
              <a:latin typeface="+mn-lt"/>
              <a:ea typeface="+mn-ea"/>
              <a:cs typeface="+mn-cs"/>
            </a:rPr>
            <a:t>　引き続き勧奨退職制度の適用や現業職員の退職不補充</a:t>
          </a:r>
          <a:r>
            <a:rPr lang="ja-JP" altLang="en-US" sz="1200" b="0" i="0" baseline="0">
              <a:solidFill>
                <a:schemeClr val="dk1"/>
              </a:solidFill>
              <a:latin typeface="+mn-lt"/>
              <a:ea typeface="+mn-ea"/>
              <a:cs typeface="+mn-cs"/>
            </a:rPr>
            <a:t>、民間委託の推進</a:t>
          </a:r>
          <a:r>
            <a:rPr lang="ja-JP" altLang="ja-JP" sz="1200" b="0" i="0" baseline="0">
              <a:solidFill>
                <a:schemeClr val="dk1"/>
              </a:solidFill>
              <a:latin typeface="+mn-lt"/>
              <a:ea typeface="+mn-ea"/>
              <a:cs typeface="+mn-cs"/>
            </a:rPr>
            <a:t>を実施する一方で、職員の年齢構成を平準化し円滑な業務執行を図るため、計画的な新規採用も実施し、適切な定員管理に努める。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85954</xdr:rowOff>
    </xdr:from>
    <xdr:to>
      <xdr:col>24</xdr:col>
      <xdr:colOff>558800</xdr:colOff>
      <xdr:row>62</xdr:row>
      <xdr:rowOff>101879</xdr:rowOff>
    </xdr:to>
    <xdr:cxnSp macro="">
      <xdr:nvCxnSpPr>
        <xdr:cNvPr id="315" name="直線コネクタ 314"/>
        <xdr:cNvCxnSpPr/>
      </xdr:nvCxnSpPr>
      <xdr:spPr>
        <a:xfrm>
          <a:off x="16179800" y="10715854"/>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85954</xdr:rowOff>
    </xdr:from>
    <xdr:to>
      <xdr:col>23</xdr:col>
      <xdr:colOff>406400</xdr:colOff>
      <xdr:row>62</xdr:row>
      <xdr:rowOff>99466</xdr:rowOff>
    </xdr:to>
    <xdr:cxnSp macro="">
      <xdr:nvCxnSpPr>
        <xdr:cNvPr id="318" name="直線コネクタ 317"/>
        <xdr:cNvCxnSpPr/>
      </xdr:nvCxnSpPr>
      <xdr:spPr>
        <a:xfrm flipV="1">
          <a:off x="15290800" y="10715854"/>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95606</xdr:rowOff>
    </xdr:from>
    <xdr:to>
      <xdr:col>22</xdr:col>
      <xdr:colOff>203200</xdr:colOff>
      <xdr:row>62</xdr:row>
      <xdr:rowOff>99466</xdr:rowOff>
    </xdr:to>
    <xdr:cxnSp macro="">
      <xdr:nvCxnSpPr>
        <xdr:cNvPr id="321" name="直線コネクタ 320"/>
        <xdr:cNvCxnSpPr/>
      </xdr:nvCxnSpPr>
      <xdr:spPr>
        <a:xfrm>
          <a:off x="14401800" y="10725506"/>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79197</xdr:rowOff>
    </xdr:from>
    <xdr:to>
      <xdr:col>21</xdr:col>
      <xdr:colOff>0</xdr:colOff>
      <xdr:row>62</xdr:row>
      <xdr:rowOff>95606</xdr:rowOff>
    </xdr:to>
    <xdr:cxnSp macro="">
      <xdr:nvCxnSpPr>
        <xdr:cNvPr id="324" name="直線コネクタ 323"/>
        <xdr:cNvCxnSpPr/>
      </xdr:nvCxnSpPr>
      <xdr:spPr>
        <a:xfrm>
          <a:off x="13512800" y="1070909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51079</xdr:rowOff>
    </xdr:from>
    <xdr:to>
      <xdr:col>24</xdr:col>
      <xdr:colOff>609600</xdr:colOff>
      <xdr:row>62</xdr:row>
      <xdr:rowOff>152679</xdr:rowOff>
    </xdr:to>
    <xdr:sp macro="" textlink="">
      <xdr:nvSpPr>
        <xdr:cNvPr id="334" name="円/楕円 333"/>
        <xdr:cNvSpPr/>
      </xdr:nvSpPr>
      <xdr:spPr>
        <a:xfrm>
          <a:off x="16967200" y="10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23156</xdr:rowOff>
    </xdr:from>
    <xdr:ext cx="762000" cy="259045"/>
    <xdr:sp macro="" textlink="">
      <xdr:nvSpPr>
        <xdr:cNvPr id="335" name="定員管理の状況該当値テキスト"/>
        <xdr:cNvSpPr txBox="1"/>
      </xdr:nvSpPr>
      <xdr:spPr>
        <a:xfrm>
          <a:off x="17106900" y="1065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35154</xdr:rowOff>
    </xdr:from>
    <xdr:to>
      <xdr:col>23</xdr:col>
      <xdr:colOff>457200</xdr:colOff>
      <xdr:row>62</xdr:row>
      <xdr:rowOff>136754</xdr:rowOff>
    </xdr:to>
    <xdr:sp macro="" textlink="">
      <xdr:nvSpPr>
        <xdr:cNvPr id="336" name="円/楕円 335"/>
        <xdr:cNvSpPr/>
      </xdr:nvSpPr>
      <xdr:spPr>
        <a:xfrm>
          <a:off x="16129000" y="106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121531</xdr:rowOff>
    </xdr:from>
    <xdr:ext cx="736600" cy="259045"/>
    <xdr:sp macro="" textlink="">
      <xdr:nvSpPr>
        <xdr:cNvPr id="337" name="テキスト ボックス 336"/>
        <xdr:cNvSpPr txBox="1"/>
      </xdr:nvSpPr>
      <xdr:spPr>
        <a:xfrm>
          <a:off x="15798800" y="1075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48666</xdr:rowOff>
    </xdr:from>
    <xdr:to>
      <xdr:col>22</xdr:col>
      <xdr:colOff>254000</xdr:colOff>
      <xdr:row>62</xdr:row>
      <xdr:rowOff>150266</xdr:rowOff>
    </xdr:to>
    <xdr:sp macro="" textlink="">
      <xdr:nvSpPr>
        <xdr:cNvPr id="338" name="円/楕円 337"/>
        <xdr:cNvSpPr/>
      </xdr:nvSpPr>
      <xdr:spPr>
        <a:xfrm>
          <a:off x="15240000" y="10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135043</xdr:rowOff>
    </xdr:from>
    <xdr:ext cx="762000" cy="259045"/>
    <xdr:sp macro="" textlink="">
      <xdr:nvSpPr>
        <xdr:cNvPr id="339" name="テキスト ボックス 338"/>
        <xdr:cNvSpPr txBox="1"/>
      </xdr:nvSpPr>
      <xdr:spPr>
        <a:xfrm>
          <a:off x="14909800" y="107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44806</xdr:rowOff>
    </xdr:from>
    <xdr:to>
      <xdr:col>21</xdr:col>
      <xdr:colOff>50800</xdr:colOff>
      <xdr:row>62</xdr:row>
      <xdr:rowOff>146406</xdr:rowOff>
    </xdr:to>
    <xdr:sp macro="" textlink="">
      <xdr:nvSpPr>
        <xdr:cNvPr id="340" name="円/楕円 339"/>
        <xdr:cNvSpPr/>
      </xdr:nvSpPr>
      <xdr:spPr>
        <a:xfrm>
          <a:off x="14351000" y="10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131183</xdr:rowOff>
    </xdr:from>
    <xdr:ext cx="762000" cy="259045"/>
    <xdr:sp macro="" textlink="">
      <xdr:nvSpPr>
        <xdr:cNvPr id="341" name="テキスト ボックス 340"/>
        <xdr:cNvSpPr txBox="1"/>
      </xdr:nvSpPr>
      <xdr:spPr>
        <a:xfrm>
          <a:off x="14020800" y="107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28397</xdr:rowOff>
    </xdr:from>
    <xdr:to>
      <xdr:col>19</xdr:col>
      <xdr:colOff>533400</xdr:colOff>
      <xdr:row>62</xdr:row>
      <xdr:rowOff>129997</xdr:rowOff>
    </xdr:to>
    <xdr:sp macro="" textlink="">
      <xdr:nvSpPr>
        <xdr:cNvPr id="342" name="円/楕円 341"/>
        <xdr:cNvSpPr/>
      </xdr:nvSpPr>
      <xdr:spPr>
        <a:xfrm>
          <a:off x="13462000" y="106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114774</xdr:rowOff>
    </xdr:from>
    <xdr:ext cx="762000" cy="259045"/>
    <xdr:sp macro="" textlink="">
      <xdr:nvSpPr>
        <xdr:cNvPr id="343" name="テキスト ボックス 342"/>
        <xdr:cNvSpPr txBox="1"/>
      </xdr:nvSpPr>
      <xdr:spPr>
        <a:xfrm>
          <a:off x="13131800" y="107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経年比較において年々改善しているが、</a:t>
          </a:r>
          <a:r>
            <a:rPr lang="ja-JP" altLang="en-US" sz="1200" b="0" i="0" baseline="0">
              <a:solidFill>
                <a:schemeClr val="dk1"/>
              </a:solidFill>
              <a:latin typeface="+mn-lt"/>
              <a:ea typeface="+mn-ea"/>
              <a:cs typeface="+mn-cs"/>
            </a:rPr>
            <a:t>今後は</a:t>
          </a:r>
          <a:r>
            <a:rPr lang="ja-JP" altLang="ja-JP" sz="1200" b="0" i="0" baseline="0">
              <a:solidFill>
                <a:schemeClr val="dk1"/>
              </a:solidFill>
              <a:latin typeface="+mn-lt"/>
              <a:ea typeface="+mn-ea"/>
              <a:cs typeface="+mn-cs"/>
            </a:rPr>
            <a:t>統合簡易水道整備事業、大台厚生新病院に対する支援、メディカルセンターの整備などに</a:t>
          </a:r>
          <a:r>
            <a:rPr lang="ja-JP" altLang="en-US" sz="1200" b="0" i="0" baseline="0">
              <a:solidFill>
                <a:schemeClr val="dk1"/>
              </a:solidFill>
              <a:latin typeface="+mn-lt"/>
              <a:ea typeface="+mn-ea"/>
              <a:cs typeface="+mn-cs"/>
            </a:rPr>
            <a:t>要した地方債に</a:t>
          </a:r>
          <a:r>
            <a:rPr lang="ja-JP" altLang="ja-JP" sz="1200" b="0" i="0" baseline="0">
              <a:solidFill>
                <a:schemeClr val="dk1"/>
              </a:solidFill>
              <a:latin typeface="+mn-lt"/>
              <a:ea typeface="+mn-ea"/>
              <a:cs typeface="+mn-cs"/>
            </a:rPr>
            <a:t>係る</a:t>
          </a:r>
          <a:r>
            <a:rPr lang="ja-JP" altLang="en-US" sz="1200" b="0" i="0" baseline="0">
              <a:solidFill>
                <a:schemeClr val="dk1"/>
              </a:solidFill>
              <a:latin typeface="+mn-lt"/>
              <a:ea typeface="+mn-ea"/>
              <a:cs typeface="+mn-cs"/>
            </a:rPr>
            <a:t>公債費等の</a:t>
          </a:r>
          <a:r>
            <a:rPr lang="ja-JP" altLang="ja-JP" sz="1200" b="0" i="0" baseline="0">
              <a:solidFill>
                <a:schemeClr val="dk1"/>
              </a:solidFill>
              <a:latin typeface="+mn-lt"/>
              <a:ea typeface="+mn-ea"/>
              <a:cs typeface="+mn-cs"/>
            </a:rPr>
            <a:t>増加などにより、悪化していくことが見込まれる。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今後も大台町総合計画に基づき事業の選択と集中を図り、過度に地方債に頼ることのない財政運営に努める必要がある。</a:t>
          </a:r>
          <a:endParaRPr lang="en-US" altLang="ja-JP" sz="12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118428</xdr:rowOff>
    </xdr:to>
    <xdr:cxnSp macro="">
      <xdr:nvCxnSpPr>
        <xdr:cNvPr id="373" name="直線コネクタ 372"/>
        <xdr:cNvCxnSpPr/>
      </xdr:nvCxnSpPr>
      <xdr:spPr>
        <a:xfrm flipV="1">
          <a:off x="16179800" y="710565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41</xdr:row>
      <xdr:rowOff>166688</xdr:rowOff>
    </xdr:to>
    <xdr:cxnSp macro="">
      <xdr:nvCxnSpPr>
        <xdr:cNvPr id="376" name="直線コネクタ 375"/>
        <xdr:cNvCxnSpPr/>
      </xdr:nvCxnSpPr>
      <xdr:spPr>
        <a:xfrm flipV="1">
          <a:off x="15290800" y="7147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166688</xdr:rowOff>
    </xdr:from>
    <xdr:to>
      <xdr:col>22</xdr:col>
      <xdr:colOff>203200</xdr:colOff>
      <xdr:row>42</xdr:row>
      <xdr:rowOff>49530</xdr:rowOff>
    </xdr:to>
    <xdr:cxnSp macro="">
      <xdr:nvCxnSpPr>
        <xdr:cNvPr id="379" name="直線コネクタ 378"/>
        <xdr:cNvCxnSpPr/>
      </xdr:nvCxnSpPr>
      <xdr:spPr>
        <a:xfrm flipV="1">
          <a:off x="14401800" y="71961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85725</xdr:rowOff>
    </xdr:to>
    <xdr:cxnSp macro="">
      <xdr:nvCxnSpPr>
        <xdr:cNvPr id="382" name="直線コネクタ 381"/>
        <xdr:cNvCxnSpPr/>
      </xdr:nvCxnSpPr>
      <xdr:spPr>
        <a:xfrm flipV="1">
          <a:off x="13512800" y="7250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2" name="円/楕円 39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3"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394" name="円/楕円 393"/>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395" name="テキスト ボックス 394"/>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396" name="円/楕円 395"/>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397" name="テキスト ボックス 396"/>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398" name="円/楕円 397"/>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9" name="テキスト ボックス 398"/>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34925</xdr:rowOff>
    </xdr:from>
    <xdr:to>
      <xdr:col>19</xdr:col>
      <xdr:colOff>533400</xdr:colOff>
      <xdr:row>42</xdr:row>
      <xdr:rowOff>136525</xdr:rowOff>
    </xdr:to>
    <xdr:sp macro="" textlink="">
      <xdr:nvSpPr>
        <xdr:cNvPr id="400" name="円/楕円 399"/>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121302</xdr:rowOff>
    </xdr:from>
    <xdr:ext cx="762000" cy="259045"/>
    <xdr:sp macro="" textlink="">
      <xdr:nvSpPr>
        <xdr:cNvPr id="401" name="テキスト ボックス 400"/>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財政調整基金積立による充当可能基金の増などにより、比率が改善しつつあったが、</a:t>
          </a:r>
          <a:r>
            <a:rPr lang="ja-JP" altLang="en-US" sz="1200" b="0" i="0" baseline="0">
              <a:solidFill>
                <a:schemeClr val="dk1"/>
              </a:solidFill>
              <a:latin typeface="+mn-lt"/>
              <a:ea typeface="+mn-ea"/>
              <a:cs typeface="+mn-cs"/>
            </a:rPr>
            <a:t>統合簡易水道整備事業、</a:t>
          </a:r>
          <a:r>
            <a:rPr lang="ja-JP" altLang="ja-JP" sz="1200" b="0" i="0" baseline="0">
              <a:solidFill>
                <a:schemeClr val="dk1"/>
              </a:solidFill>
              <a:latin typeface="+mn-lt"/>
              <a:ea typeface="+mn-ea"/>
              <a:cs typeface="+mn-cs"/>
            </a:rPr>
            <a:t>大台厚生新病院に対する支援</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メディカルセンターの整備</a:t>
          </a:r>
          <a:r>
            <a:rPr lang="ja-JP" altLang="en-US" sz="1200" b="0" i="0" baseline="0">
              <a:solidFill>
                <a:schemeClr val="dk1"/>
              </a:solidFill>
              <a:latin typeface="+mn-lt"/>
              <a:ea typeface="+mn-ea"/>
              <a:cs typeface="+mn-cs"/>
            </a:rPr>
            <a:t>など</a:t>
          </a:r>
          <a:r>
            <a:rPr lang="ja-JP" altLang="ja-JP" sz="1200" b="0" i="0" baseline="0">
              <a:solidFill>
                <a:schemeClr val="dk1"/>
              </a:solidFill>
              <a:latin typeface="+mn-lt"/>
              <a:ea typeface="+mn-ea"/>
              <a:cs typeface="+mn-cs"/>
            </a:rPr>
            <a:t>に係る地方債の発行に</a:t>
          </a:r>
          <a:r>
            <a:rPr lang="ja-JP" altLang="en-US" sz="1200" b="0" i="0" baseline="0">
              <a:solidFill>
                <a:schemeClr val="dk1"/>
              </a:solidFill>
              <a:latin typeface="+mn-lt"/>
              <a:ea typeface="+mn-ea"/>
              <a:cs typeface="+mn-cs"/>
            </a:rPr>
            <a:t>よる償還額が増加する見込である</a:t>
          </a:r>
          <a:r>
            <a:rPr lang="ja-JP" altLang="ja-JP" sz="1200" b="0" i="0" baseline="0">
              <a:solidFill>
                <a:schemeClr val="dk1"/>
              </a:solidFill>
              <a:latin typeface="+mn-lt"/>
              <a:ea typeface="+mn-ea"/>
              <a:cs typeface="+mn-cs"/>
            </a:rPr>
            <a:t>ことから、普通建設事業の選択と集中による地方債残高の抑制に努める。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25612</xdr:rowOff>
    </xdr:from>
    <xdr:to>
      <xdr:col>24</xdr:col>
      <xdr:colOff>558800</xdr:colOff>
      <xdr:row>16</xdr:row>
      <xdr:rowOff>34459</xdr:rowOff>
    </xdr:to>
    <xdr:cxnSp macro="">
      <xdr:nvCxnSpPr>
        <xdr:cNvPr id="435" name="直線コネクタ 434"/>
        <xdr:cNvCxnSpPr/>
      </xdr:nvCxnSpPr>
      <xdr:spPr>
        <a:xfrm flipV="1">
          <a:off x="16179800" y="2768812"/>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167301</xdr:rowOff>
    </xdr:from>
    <xdr:to>
      <xdr:col>23</xdr:col>
      <xdr:colOff>406400</xdr:colOff>
      <xdr:row>16</xdr:row>
      <xdr:rowOff>34459</xdr:rowOff>
    </xdr:to>
    <xdr:cxnSp macro="">
      <xdr:nvCxnSpPr>
        <xdr:cNvPr id="438" name="直線コネクタ 437"/>
        <xdr:cNvCxnSpPr/>
      </xdr:nvCxnSpPr>
      <xdr:spPr>
        <a:xfrm>
          <a:off x="15290800" y="273905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164084</xdr:rowOff>
    </xdr:from>
    <xdr:to>
      <xdr:col>22</xdr:col>
      <xdr:colOff>203200</xdr:colOff>
      <xdr:row>15</xdr:row>
      <xdr:rowOff>167301</xdr:rowOff>
    </xdr:to>
    <xdr:cxnSp macro="">
      <xdr:nvCxnSpPr>
        <xdr:cNvPr id="441" name="直線コネクタ 440"/>
        <xdr:cNvCxnSpPr/>
      </xdr:nvCxnSpPr>
      <xdr:spPr>
        <a:xfrm>
          <a:off x="14401800" y="273583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164084</xdr:rowOff>
    </xdr:from>
    <xdr:to>
      <xdr:col>21</xdr:col>
      <xdr:colOff>0</xdr:colOff>
      <xdr:row>17</xdr:row>
      <xdr:rowOff>10202</xdr:rowOff>
    </xdr:to>
    <xdr:cxnSp macro="">
      <xdr:nvCxnSpPr>
        <xdr:cNvPr id="444" name="直線コネクタ 443"/>
        <xdr:cNvCxnSpPr/>
      </xdr:nvCxnSpPr>
      <xdr:spPr>
        <a:xfrm flipV="1">
          <a:off x="13512800" y="27358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146262</xdr:rowOff>
    </xdr:from>
    <xdr:to>
      <xdr:col>24</xdr:col>
      <xdr:colOff>609600</xdr:colOff>
      <xdr:row>16</xdr:row>
      <xdr:rowOff>76412</xdr:rowOff>
    </xdr:to>
    <xdr:sp macro="" textlink="">
      <xdr:nvSpPr>
        <xdr:cNvPr id="454" name="円/楕円 453"/>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118339</xdr:rowOff>
    </xdr:from>
    <xdr:ext cx="762000" cy="259045"/>
    <xdr:sp macro="" textlink="">
      <xdr:nvSpPr>
        <xdr:cNvPr id="455" name="将来負担の状況該当値テキスト"/>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155109</xdr:rowOff>
    </xdr:from>
    <xdr:to>
      <xdr:col>23</xdr:col>
      <xdr:colOff>457200</xdr:colOff>
      <xdr:row>16</xdr:row>
      <xdr:rowOff>85259</xdr:rowOff>
    </xdr:to>
    <xdr:sp macro="" textlink="">
      <xdr:nvSpPr>
        <xdr:cNvPr id="456" name="円/楕円 455"/>
        <xdr:cNvSpPr/>
      </xdr:nvSpPr>
      <xdr:spPr>
        <a:xfrm>
          <a:off x="16129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70036</xdr:rowOff>
    </xdr:from>
    <xdr:ext cx="736600" cy="259045"/>
    <xdr:sp macro="" textlink="">
      <xdr:nvSpPr>
        <xdr:cNvPr id="457" name="テキスト ボックス 456"/>
        <xdr:cNvSpPr txBox="1"/>
      </xdr:nvSpPr>
      <xdr:spPr>
        <a:xfrm>
          <a:off x="15798800" y="281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116501</xdr:rowOff>
    </xdr:from>
    <xdr:to>
      <xdr:col>22</xdr:col>
      <xdr:colOff>254000</xdr:colOff>
      <xdr:row>16</xdr:row>
      <xdr:rowOff>46651</xdr:rowOff>
    </xdr:to>
    <xdr:sp macro="" textlink="">
      <xdr:nvSpPr>
        <xdr:cNvPr id="458" name="円/楕円 457"/>
        <xdr:cNvSpPr/>
      </xdr:nvSpPr>
      <xdr:spPr>
        <a:xfrm>
          <a:off x="15240000" y="26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31428</xdr:rowOff>
    </xdr:from>
    <xdr:ext cx="762000" cy="259045"/>
    <xdr:sp macro="" textlink="">
      <xdr:nvSpPr>
        <xdr:cNvPr id="459" name="テキスト ボックス 458"/>
        <xdr:cNvSpPr txBox="1"/>
      </xdr:nvSpPr>
      <xdr:spPr>
        <a:xfrm>
          <a:off x="14909800" y="277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113284</xdr:rowOff>
    </xdr:from>
    <xdr:to>
      <xdr:col>21</xdr:col>
      <xdr:colOff>50800</xdr:colOff>
      <xdr:row>16</xdr:row>
      <xdr:rowOff>43434</xdr:rowOff>
    </xdr:to>
    <xdr:sp macro="" textlink="">
      <xdr:nvSpPr>
        <xdr:cNvPr id="460" name="円/楕円 459"/>
        <xdr:cNvSpPr/>
      </xdr:nvSpPr>
      <xdr:spPr>
        <a:xfrm>
          <a:off x="14351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28211</xdr:rowOff>
    </xdr:from>
    <xdr:ext cx="762000" cy="259045"/>
    <xdr:sp macro="" textlink="">
      <xdr:nvSpPr>
        <xdr:cNvPr id="461" name="テキスト ボックス 460"/>
        <xdr:cNvSpPr txBox="1"/>
      </xdr:nvSpPr>
      <xdr:spPr>
        <a:xfrm>
          <a:off x="14020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130852</xdr:rowOff>
    </xdr:from>
    <xdr:to>
      <xdr:col>19</xdr:col>
      <xdr:colOff>533400</xdr:colOff>
      <xdr:row>17</xdr:row>
      <xdr:rowOff>61002</xdr:rowOff>
    </xdr:to>
    <xdr:sp macro="" textlink="">
      <xdr:nvSpPr>
        <xdr:cNvPr id="462" name="円/楕円 461"/>
        <xdr:cNvSpPr/>
      </xdr:nvSpPr>
      <xdr:spPr>
        <a:xfrm>
          <a:off x="13462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45779</xdr:rowOff>
    </xdr:from>
    <xdr:ext cx="762000" cy="259045"/>
    <xdr:sp macro="" textlink="">
      <xdr:nvSpPr>
        <xdr:cNvPr id="463" name="テキスト ボックス 462"/>
        <xdr:cNvSpPr txBox="1"/>
      </xdr:nvSpPr>
      <xdr:spPr>
        <a:xfrm>
          <a:off x="13131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10,223
10,138
362.94
9,046,559
8,781,207
140,485
4,760,435
9,000,233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49.5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lt"/>
              <a:ea typeface="+mn-ea"/>
              <a:cs typeface="+mn-cs"/>
            </a:rPr>
            <a:t>　　類似団体平均と比較すると、人件費に係る経常収支比率は低い。</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今度も引き続き職員の定員管理適正化と人件費抑制に努めていく必要がある。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131572</xdr:rowOff>
    </xdr:to>
    <xdr:cxnSp macro="">
      <xdr:nvCxnSpPr>
        <xdr:cNvPr id="63" name="直線コネクタ 62"/>
        <xdr:cNvCxnSpPr/>
      </xdr:nvCxnSpPr>
      <xdr:spPr>
        <a:xfrm flipV="1">
          <a:off x="3987800" y="62169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131572</xdr:rowOff>
    </xdr:to>
    <xdr:cxnSp macro="">
      <xdr:nvCxnSpPr>
        <xdr:cNvPr id="66" name="直線コネクタ 65"/>
        <xdr:cNvCxnSpPr/>
      </xdr:nvCxnSpPr>
      <xdr:spPr>
        <a:xfrm>
          <a:off x="3098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36</xdr:row>
      <xdr:rowOff>85852</xdr:rowOff>
    </xdr:to>
    <xdr:cxnSp macro="">
      <xdr:nvCxnSpPr>
        <xdr:cNvPr id="69" name="直線コネクタ 68"/>
        <xdr:cNvCxnSpPr/>
      </xdr:nvCxnSpPr>
      <xdr:spPr>
        <a:xfrm>
          <a:off x="2209800" y="6157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113284</xdr:rowOff>
    </xdr:to>
    <xdr:cxnSp macro="">
      <xdr:nvCxnSpPr>
        <xdr:cNvPr id="72" name="直線コネクタ 71"/>
        <xdr:cNvCxnSpPr/>
      </xdr:nvCxnSpPr>
      <xdr:spPr>
        <a:xfrm flipV="1">
          <a:off x="1320800" y="6157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2" name="円/楕円 81"/>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3"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4" name="円/楕円 83"/>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85" name="テキスト ボックス 84"/>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35052</xdr:rowOff>
    </xdr:from>
    <xdr:to>
      <xdr:col>4</xdr:col>
      <xdr:colOff>396875</xdr:colOff>
      <xdr:row>36</xdr:row>
      <xdr:rowOff>136652</xdr:rowOff>
    </xdr:to>
    <xdr:sp macro="" textlink="">
      <xdr:nvSpPr>
        <xdr:cNvPr id="86" name="円/楕円 85"/>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146829</xdr:rowOff>
    </xdr:from>
    <xdr:ext cx="762000" cy="259045"/>
    <xdr:sp macro="" textlink="">
      <xdr:nvSpPr>
        <xdr:cNvPr id="87" name="テキスト ボックス 86"/>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8" name="円/楕円 87"/>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89" name="テキスト ボックス 88"/>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0" name="円/楕円 89"/>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1" name="テキスト ボックス 90"/>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物件費に係る経常収支比率は、平成</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年度以降ほぼ横ばいで推移しており、類似団体と比較しても低い数値となってい</a:t>
          </a:r>
          <a:r>
            <a:rPr lang="ja-JP" altLang="en-US" sz="1200" b="0" i="0" baseline="0">
              <a:solidFill>
                <a:schemeClr val="dk1"/>
              </a:solidFill>
              <a:latin typeface="+mn-lt"/>
              <a:ea typeface="+mn-ea"/>
              <a:cs typeface="+mn-cs"/>
            </a:rPr>
            <a:t>たが、平成</a:t>
          </a:r>
          <a:r>
            <a:rPr lang="en-US" altLang="ja-JP" sz="1200" b="0" i="0" baseline="0">
              <a:solidFill>
                <a:schemeClr val="dk1"/>
              </a:solidFill>
              <a:latin typeface="+mn-lt"/>
              <a:ea typeface="+mn-ea"/>
              <a:cs typeface="+mn-cs"/>
            </a:rPr>
            <a:t>25</a:t>
          </a:r>
          <a:r>
            <a:rPr lang="ja-JP" altLang="en-US" sz="1200" b="0" i="0" baseline="0">
              <a:solidFill>
                <a:schemeClr val="dk1"/>
              </a:solidFill>
              <a:latin typeface="+mn-lt"/>
              <a:ea typeface="+mn-ea"/>
              <a:cs typeface="+mn-cs"/>
            </a:rPr>
            <a:t>年度の比率が上昇したのは、ネットワーク機器等の整備によるものである。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今後も行政全般において業務の効率化等により物件費の抑制に努める。</a:t>
          </a:r>
          <a:endParaRPr lang="ja-JP" altLang="ja-JP" sz="120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77470</xdr:rowOff>
    </xdr:to>
    <xdr:cxnSp macro="">
      <xdr:nvCxnSpPr>
        <xdr:cNvPr id="124" name="直線コネクタ 123"/>
        <xdr:cNvCxnSpPr/>
      </xdr:nvCxnSpPr>
      <xdr:spPr>
        <a:xfrm>
          <a:off x="15671800" y="258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16510</xdr:rowOff>
    </xdr:to>
    <xdr:cxnSp macro="">
      <xdr:nvCxnSpPr>
        <xdr:cNvPr id="127" name="直線コネクタ 126"/>
        <xdr:cNvCxnSpPr/>
      </xdr:nvCxnSpPr>
      <xdr:spPr>
        <a:xfrm>
          <a:off x="14782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16510</xdr:rowOff>
    </xdr:to>
    <xdr:cxnSp macro="">
      <xdr:nvCxnSpPr>
        <xdr:cNvPr id="130" name="直線コネクタ 129"/>
        <xdr:cNvCxnSpPr/>
      </xdr:nvCxnSpPr>
      <xdr:spPr>
        <a:xfrm>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8890</xdr:rowOff>
    </xdr:to>
    <xdr:cxnSp macro="">
      <xdr:nvCxnSpPr>
        <xdr:cNvPr id="133" name="直線コネクタ 132"/>
        <xdr:cNvCxnSpPr/>
      </xdr:nvCxnSpPr>
      <xdr:spPr>
        <a:xfrm>
          <a:off x="13004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3" name="円/楕円 142"/>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4"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5" name="円/楕円 144"/>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6" name="テキスト ボックス 145"/>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7" name="円/楕円 146"/>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8" name="テキスト ボックス 147"/>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49" name="円/楕円 148"/>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0" name="テキスト ボックス 149"/>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1" name="円/楕円 150"/>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2" name="テキスト ボックス 151"/>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前年度</a:t>
          </a:r>
          <a:r>
            <a:rPr lang="ja-JP" altLang="en-US" sz="1200" b="0" i="0" baseline="0">
              <a:solidFill>
                <a:schemeClr val="dk1"/>
              </a:solidFill>
              <a:latin typeface="+mn-lt"/>
              <a:ea typeface="+mn-ea"/>
              <a:cs typeface="+mn-cs"/>
            </a:rPr>
            <a:t>に値が低かったのは、</a:t>
          </a:r>
          <a:r>
            <a:rPr lang="ja-JP" altLang="ja-JP" sz="1200" b="0" i="0" baseline="0">
              <a:solidFill>
                <a:schemeClr val="dk1"/>
              </a:solidFill>
              <a:latin typeface="+mn-lt"/>
              <a:ea typeface="+mn-ea"/>
              <a:cs typeface="+mn-cs"/>
            </a:rPr>
            <a:t>町単独費で実施していた医療費助成に対する県費補助があった事による。</a:t>
          </a:r>
          <a:endParaRPr lang="en-US" altLang="ja-JP" sz="1200" b="0" i="0" baseline="0">
            <a:solidFill>
              <a:schemeClr val="dk1"/>
            </a:solidFill>
            <a:latin typeface="+mn-lt"/>
            <a:ea typeface="+mn-ea"/>
            <a:cs typeface="+mn-cs"/>
          </a:endParaRPr>
        </a:p>
        <a:p>
          <a:r>
            <a:rPr kumimoji="1" lang="ja-JP" altLang="en-US" sz="1200" b="0" i="0" baseline="0">
              <a:solidFill>
                <a:schemeClr val="dk1"/>
              </a:solidFill>
              <a:latin typeface="+mn-lt"/>
              <a:ea typeface="+mn-ea"/>
              <a:cs typeface="+mn-cs"/>
            </a:rPr>
            <a:t>　類似団体平均と比較すると、低い水準にあるが、</a:t>
          </a:r>
          <a:r>
            <a:rPr lang="ja-JP" altLang="ja-JP" sz="1200">
              <a:solidFill>
                <a:schemeClr val="dk1"/>
              </a:solidFill>
              <a:latin typeface="+mn-lt"/>
              <a:ea typeface="+mn-ea"/>
              <a:cs typeface="+mn-cs"/>
            </a:rPr>
            <a:t>今後は住民の高齢化に伴う老人福祉費に係る扶助費の増加が見込まれる</a:t>
          </a:r>
          <a:r>
            <a:rPr lang="ja-JP" altLang="en-US" sz="1200">
              <a:solidFill>
                <a:schemeClr val="dk1"/>
              </a:solidFill>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54</xdr:row>
      <xdr:rowOff>69850</xdr:rowOff>
    </xdr:to>
    <xdr:cxnSp macro="">
      <xdr:nvCxnSpPr>
        <xdr:cNvPr id="185" name="直線コネクタ 184"/>
        <xdr:cNvCxnSpPr/>
      </xdr:nvCxnSpPr>
      <xdr:spPr>
        <a:xfrm>
          <a:off x="3987800" y="91757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55</xdr:row>
      <xdr:rowOff>31750</xdr:rowOff>
    </xdr:to>
    <xdr:cxnSp macro="">
      <xdr:nvCxnSpPr>
        <xdr:cNvPr id="188" name="直線コネクタ 187"/>
        <xdr:cNvCxnSpPr/>
      </xdr:nvCxnSpPr>
      <xdr:spPr>
        <a:xfrm flipV="1">
          <a:off x="3098800" y="9175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31750</xdr:rowOff>
    </xdr:to>
    <xdr:cxnSp macro="">
      <xdr:nvCxnSpPr>
        <xdr:cNvPr id="191" name="直線コネクタ 190"/>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194" name="直線コネクタ 193"/>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4" name="円/楕円 203"/>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5"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6" name="円/楕円 205"/>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7" name="テキスト ボックス 206"/>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8" name="円/楕円 207"/>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9" name="テキスト ボックス 208"/>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0" name="円/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2" name="円/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その他に係る経常収支比率が類似団体平均を上回っているのは繰出金の増加が主な要因である。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簡易水道統合事業の実施に伴う簡易水道事業特別会計への繰出金増加や、保険給付費増に伴う国民健康保険特別会計への赤字補填的な繰出金の増加が見込まれる。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そのため、簡易水道事業特別会計においては経費の削減に努めるとともに</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en-US" sz="1100" b="0" i="0" baseline="0">
              <a:solidFill>
                <a:schemeClr val="dk1"/>
              </a:solidFill>
              <a:latin typeface="+mn-lt"/>
              <a:ea typeface="+mn-ea"/>
              <a:cs typeface="+mn-cs"/>
            </a:rPr>
            <a:t>月から料金の</a:t>
          </a:r>
          <a:r>
            <a:rPr lang="ja-JP" altLang="ja-JP" sz="1100" b="0" i="0" baseline="0">
              <a:solidFill>
                <a:schemeClr val="dk1"/>
              </a:solidFill>
              <a:latin typeface="+mn-lt"/>
              <a:ea typeface="+mn-ea"/>
              <a:cs typeface="+mn-cs"/>
            </a:rPr>
            <a:t>値上げによる事業運営の安定化を図る。また国民健康保険特別会計においては、健康づくり事業の展開や各種健診の推進による給付費の抑制や保険料の適正化に努める。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69850</xdr:rowOff>
    </xdr:to>
    <xdr:cxnSp macro="">
      <xdr:nvCxnSpPr>
        <xdr:cNvPr id="246" name="直線コネクタ 245"/>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69850</xdr:rowOff>
    </xdr:to>
    <xdr:cxnSp macro="">
      <xdr:nvCxnSpPr>
        <xdr:cNvPr id="249" name="直線コネクタ 248"/>
        <xdr:cNvCxnSpPr/>
      </xdr:nvCxnSpPr>
      <xdr:spPr>
        <a:xfrm>
          <a:off x="14782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57</xdr:row>
      <xdr:rowOff>8890</xdr:rowOff>
    </xdr:to>
    <xdr:cxnSp macro="">
      <xdr:nvCxnSpPr>
        <xdr:cNvPr id="252" name="直線コネクタ 251"/>
        <xdr:cNvCxnSpPr/>
      </xdr:nvCxnSpPr>
      <xdr:spPr>
        <a:xfrm>
          <a:off x="13893800" y="9644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56</xdr:row>
      <xdr:rowOff>43180</xdr:rowOff>
    </xdr:to>
    <xdr:cxnSp macro="">
      <xdr:nvCxnSpPr>
        <xdr:cNvPr id="255" name="直線コネクタ 254"/>
        <xdr:cNvCxnSpPr/>
      </xdr:nvCxnSpPr>
      <xdr:spPr>
        <a:xfrm>
          <a:off x="13004800" y="954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5" name="円/楕円 264"/>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6"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7" name="円/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8" name="テキスト ボックス 26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69" name="円/楕円 268"/>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0" name="テキスト ボックス 269"/>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1" name="円/楕円 270"/>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2" name="テキスト ボックス 271"/>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3" name="円/楕円 272"/>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4" name="テキスト ボックス 273"/>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消防やし尿･ごみ処理等の業務に係る一部事務組合に対する負担金が多く、その結果、経常収支比率が類似団体を上回っている。</a:t>
          </a:r>
          <a:endParaRPr lang="en-US" altLang="ja-JP" sz="1200" b="0" i="0" baseline="0">
            <a:solidFill>
              <a:schemeClr val="dk1"/>
            </a:solidFill>
            <a:latin typeface="+mn-lt"/>
            <a:ea typeface="+mn-ea"/>
            <a:cs typeface="+mn-cs"/>
          </a:endParaRPr>
        </a:p>
        <a:p>
          <a:pPr fontAlgn="base"/>
          <a:r>
            <a:rPr lang="ja-JP" altLang="ja-JP" sz="1200" b="0" i="0" baseline="0">
              <a:solidFill>
                <a:schemeClr val="dk1"/>
              </a:solidFill>
              <a:latin typeface="+mn-lt"/>
              <a:ea typeface="+mn-ea"/>
              <a:cs typeface="+mn-cs"/>
            </a:rPr>
            <a:t>　一部事務組合等には引き続き徹底した行財政改革による負担金の抑制を求め、補助費等の抑制に努める。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161290</xdr:rowOff>
    </xdr:to>
    <xdr:cxnSp macro="">
      <xdr:nvCxnSpPr>
        <xdr:cNvPr id="304" name="直線コネクタ 303"/>
        <xdr:cNvCxnSpPr/>
      </xdr:nvCxnSpPr>
      <xdr:spPr>
        <a:xfrm flipV="1">
          <a:off x="15671800" y="6477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37</xdr:row>
      <xdr:rowOff>161290</xdr:rowOff>
    </xdr:to>
    <xdr:cxnSp macro="">
      <xdr:nvCxnSpPr>
        <xdr:cNvPr id="307" name="直線コネクタ 306"/>
        <xdr:cNvCxnSpPr/>
      </xdr:nvCxnSpPr>
      <xdr:spPr>
        <a:xfrm>
          <a:off x="14782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38</xdr:row>
      <xdr:rowOff>62992</xdr:rowOff>
    </xdr:to>
    <xdr:cxnSp macro="">
      <xdr:nvCxnSpPr>
        <xdr:cNvPr id="310" name="直線コネクタ 309"/>
        <xdr:cNvCxnSpPr/>
      </xdr:nvCxnSpPr>
      <xdr:spPr>
        <a:xfrm flipV="1">
          <a:off x="13893800" y="64729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62992</xdr:rowOff>
    </xdr:from>
    <xdr:to>
      <xdr:col>20</xdr:col>
      <xdr:colOff>158750</xdr:colOff>
      <xdr:row>38</xdr:row>
      <xdr:rowOff>163576</xdr:rowOff>
    </xdr:to>
    <xdr:cxnSp macro="">
      <xdr:nvCxnSpPr>
        <xdr:cNvPr id="313" name="直線コネクタ 312"/>
        <xdr:cNvCxnSpPr/>
      </xdr:nvCxnSpPr>
      <xdr:spPr>
        <a:xfrm flipV="1">
          <a:off x="13004800" y="65780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3" name="円/楕円 322"/>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4"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25" name="円/楕円 32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26" name="テキスト ボックス 32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27" name="円/楕円 326"/>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28" name="テキスト ボックス 327"/>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xdr:rowOff>
    </xdr:from>
    <xdr:to>
      <xdr:col>20</xdr:col>
      <xdr:colOff>209550</xdr:colOff>
      <xdr:row>38</xdr:row>
      <xdr:rowOff>113792</xdr:rowOff>
    </xdr:to>
    <xdr:sp macro="" textlink="">
      <xdr:nvSpPr>
        <xdr:cNvPr id="329" name="円/楕円 328"/>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98569</xdr:rowOff>
    </xdr:from>
    <xdr:ext cx="762000" cy="259045"/>
    <xdr:sp macro="" textlink="">
      <xdr:nvSpPr>
        <xdr:cNvPr id="330" name="テキスト ボックス 329"/>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112776</xdr:rowOff>
    </xdr:from>
    <xdr:to>
      <xdr:col>19</xdr:col>
      <xdr:colOff>6350</xdr:colOff>
      <xdr:row>39</xdr:row>
      <xdr:rowOff>42926</xdr:rowOff>
    </xdr:to>
    <xdr:sp macro="" textlink="">
      <xdr:nvSpPr>
        <xdr:cNvPr id="331" name="円/楕円 330"/>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27703</xdr:rowOff>
    </xdr:from>
    <xdr:ext cx="762000" cy="259045"/>
    <xdr:sp macro="" textlink="">
      <xdr:nvSpPr>
        <xdr:cNvPr id="332" name="テキスト ボックス 331"/>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公債費に係る経常収支比率は類似団体平均を上回っているものの、経年比較では平成</a:t>
          </a:r>
          <a:r>
            <a:rPr lang="en-US" altLang="ja-JP" sz="1200" b="0" i="0" baseline="0">
              <a:solidFill>
                <a:schemeClr val="dk1"/>
              </a:solidFill>
              <a:latin typeface="+mn-lt"/>
              <a:ea typeface="+mn-ea"/>
              <a:cs typeface="+mn-cs"/>
            </a:rPr>
            <a:t>19</a:t>
          </a:r>
          <a:r>
            <a:rPr lang="ja-JP" altLang="ja-JP" sz="1200" b="0" i="0" baseline="0">
              <a:solidFill>
                <a:schemeClr val="dk1"/>
              </a:solidFill>
              <a:latin typeface="+mn-lt"/>
              <a:ea typeface="+mn-ea"/>
              <a:cs typeface="+mn-cs"/>
            </a:rPr>
            <a:t>年度以降減少している。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今後は、平成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以降の国の経済危機対策を受けて実施した大型事業に係る元利償還金が増加する見込みである。そのため総合計画に沿って、緊急度・住民のニーズを把握した事業の選択と集中により、計画的な地方債発行に努める必要があ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26415</xdr:rowOff>
    </xdr:to>
    <xdr:cxnSp macro="">
      <xdr:nvCxnSpPr>
        <xdr:cNvPr id="362" name="直線コネクタ 361"/>
        <xdr:cNvCxnSpPr/>
      </xdr:nvCxnSpPr>
      <xdr:spPr>
        <a:xfrm flipV="1">
          <a:off x="3987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35561</xdr:rowOff>
    </xdr:to>
    <xdr:cxnSp macro="">
      <xdr:nvCxnSpPr>
        <xdr:cNvPr id="365" name="直線コネクタ 364"/>
        <xdr:cNvCxnSpPr/>
      </xdr:nvCxnSpPr>
      <xdr:spPr>
        <a:xfrm flipV="1">
          <a:off x="3098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49276</xdr:rowOff>
    </xdr:to>
    <xdr:cxnSp macro="">
      <xdr:nvCxnSpPr>
        <xdr:cNvPr id="368" name="直線コネクタ 367"/>
        <xdr:cNvCxnSpPr/>
      </xdr:nvCxnSpPr>
      <xdr:spPr>
        <a:xfrm flipV="1">
          <a:off x="2209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79</xdr:row>
      <xdr:rowOff>5842</xdr:rowOff>
    </xdr:to>
    <xdr:cxnSp macro="">
      <xdr:nvCxnSpPr>
        <xdr:cNvPr id="371" name="直線コネクタ 370"/>
        <xdr:cNvCxnSpPr/>
      </xdr:nvCxnSpPr>
      <xdr:spPr>
        <a:xfrm flipV="1">
          <a:off x="1320800" y="134223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1" name="円/楕円 380"/>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2"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3" name="円/楕円 382"/>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4" name="テキスト ボックス 383"/>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5" name="円/楕円 384"/>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6" name="テキスト ボックス 385"/>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7" name="円/楕円 386"/>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8" name="テキスト ボックス 387"/>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89" name="円/楕円 388"/>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90" name="テキスト ボックス 389"/>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公債費を除く経常経費全体に係る経常収支比率は、類似団体平均を下回った状態で推移している。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しかし、これまで整備してきた下水道施設の維持管理経費や国民健康保険事業会計の保険給付費の増などによる繰出金増加が懸念されるため、引き続き行政の効率化による経費抑制に努める。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76</xdr:row>
      <xdr:rowOff>123189</xdr:rowOff>
    </xdr:to>
    <xdr:cxnSp macro="">
      <xdr:nvCxnSpPr>
        <xdr:cNvPr id="423" name="直線コネクタ 422"/>
        <xdr:cNvCxnSpPr/>
      </xdr:nvCxnSpPr>
      <xdr:spPr>
        <a:xfrm flipV="1">
          <a:off x="15671800" y="130962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85089</xdr:rowOff>
    </xdr:from>
    <xdr:to>
      <xdr:col>22</xdr:col>
      <xdr:colOff>565150</xdr:colOff>
      <xdr:row>76</xdr:row>
      <xdr:rowOff>123189</xdr:rowOff>
    </xdr:to>
    <xdr:cxnSp macro="">
      <xdr:nvCxnSpPr>
        <xdr:cNvPr id="426" name="直線コネクタ 425"/>
        <xdr:cNvCxnSpPr/>
      </xdr:nvCxnSpPr>
      <xdr:spPr>
        <a:xfrm>
          <a:off x="14782800" y="13115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85089</xdr:rowOff>
    </xdr:to>
    <xdr:cxnSp macro="">
      <xdr:nvCxnSpPr>
        <xdr:cNvPr id="429" name="直線コネクタ 428"/>
        <xdr:cNvCxnSpPr/>
      </xdr:nvCxnSpPr>
      <xdr:spPr>
        <a:xfrm>
          <a:off x="13893800" y="13042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165100</xdr:rowOff>
    </xdr:to>
    <xdr:cxnSp macro="">
      <xdr:nvCxnSpPr>
        <xdr:cNvPr id="432" name="直線コネクタ 431"/>
        <xdr:cNvCxnSpPr/>
      </xdr:nvCxnSpPr>
      <xdr:spPr>
        <a:xfrm flipV="1">
          <a:off x="13004800" y="1304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42" name="円/楕円 441"/>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31767</xdr:rowOff>
    </xdr:from>
    <xdr:ext cx="762000" cy="259045"/>
    <xdr:sp macro="" textlink="">
      <xdr:nvSpPr>
        <xdr:cNvPr id="443"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4" name="円/楕円 443"/>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12717</xdr:rowOff>
    </xdr:from>
    <xdr:ext cx="736600" cy="259045"/>
    <xdr:sp macro="" textlink="">
      <xdr:nvSpPr>
        <xdr:cNvPr id="445" name="テキスト ボックス 444"/>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46" name="円/楕円 445"/>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47" name="テキスト ボックス 446"/>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48" name="円/楕円 447"/>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0" name="円/楕円 44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51" name="テキスト ボックス 450"/>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34074</xdr:rowOff>
    </xdr:from>
    <xdr:to>
      <xdr:col>4</xdr:col>
      <xdr:colOff>1117600</xdr:colOff>
      <xdr:row>16</xdr:row>
      <xdr:rowOff>76091</xdr:rowOff>
    </xdr:to>
    <xdr:cxnSp macro="">
      <xdr:nvCxnSpPr>
        <xdr:cNvPr id="50" name="直線コネクタ 49"/>
        <xdr:cNvCxnSpPr/>
      </xdr:nvCxnSpPr>
      <xdr:spPr bwMode="auto">
        <a:xfrm>
          <a:off x="5003800" y="2824899"/>
          <a:ext cx="647700" cy="4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34074</xdr:rowOff>
    </xdr:from>
    <xdr:to>
      <xdr:col>4</xdr:col>
      <xdr:colOff>469900</xdr:colOff>
      <xdr:row>16</xdr:row>
      <xdr:rowOff>69408</xdr:rowOff>
    </xdr:to>
    <xdr:cxnSp macro="">
      <xdr:nvCxnSpPr>
        <xdr:cNvPr id="53" name="直線コネクタ 52"/>
        <xdr:cNvCxnSpPr/>
      </xdr:nvCxnSpPr>
      <xdr:spPr bwMode="auto">
        <a:xfrm flipV="1">
          <a:off x="4305300" y="2824899"/>
          <a:ext cx="698500" cy="3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69408</xdr:rowOff>
    </xdr:from>
    <xdr:to>
      <xdr:col>3</xdr:col>
      <xdr:colOff>904875</xdr:colOff>
      <xdr:row>16</xdr:row>
      <xdr:rowOff>122969</xdr:rowOff>
    </xdr:to>
    <xdr:cxnSp macro="">
      <xdr:nvCxnSpPr>
        <xdr:cNvPr id="56" name="直線コネクタ 55"/>
        <xdr:cNvCxnSpPr/>
      </xdr:nvCxnSpPr>
      <xdr:spPr bwMode="auto">
        <a:xfrm flipV="1">
          <a:off x="3606800" y="2860233"/>
          <a:ext cx="698500" cy="5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98349</xdr:rowOff>
    </xdr:from>
    <xdr:to>
      <xdr:col>3</xdr:col>
      <xdr:colOff>206375</xdr:colOff>
      <xdr:row>16</xdr:row>
      <xdr:rowOff>122969</xdr:rowOff>
    </xdr:to>
    <xdr:cxnSp macro="">
      <xdr:nvCxnSpPr>
        <xdr:cNvPr id="59" name="直線コネクタ 58"/>
        <xdr:cNvCxnSpPr/>
      </xdr:nvCxnSpPr>
      <xdr:spPr bwMode="auto">
        <a:xfrm>
          <a:off x="2908300" y="2889174"/>
          <a:ext cx="698500" cy="2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25291</xdr:rowOff>
    </xdr:from>
    <xdr:to>
      <xdr:col>5</xdr:col>
      <xdr:colOff>34925</xdr:colOff>
      <xdr:row>16</xdr:row>
      <xdr:rowOff>126891</xdr:rowOff>
    </xdr:to>
    <xdr:sp macro="" textlink="">
      <xdr:nvSpPr>
        <xdr:cNvPr id="69" name="円/楕円 68"/>
        <xdr:cNvSpPr/>
      </xdr:nvSpPr>
      <xdr:spPr bwMode="auto">
        <a:xfrm>
          <a:off x="5600700" y="28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41818</xdr:rowOff>
    </xdr:from>
    <xdr:ext cx="762000" cy="259045"/>
    <xdr:sp macro="" textlink="">
      <xdr:nvSpPr>
        <xdr:cNvPr id="70" name="人口1人当たり決算額の推移該当値テキスト130"/>
        <xdr:cNvSpPr txBox="1"/>
      </xdr:nvSpPr>
      <xdr:spPr>
        <a:xfrm>
          <a:off x="5740400" y="26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154724</xdr:rowOff>
    </xdr:from>
    <xdr:to>
      <xdr:col>4</xdr:col>
      <xdr:colOff>520700</xdr:colOff>
      <xdr:row>16</xdr:row>
      <xdr:rowOff>84874</xdr:rowOff>
    </xdr:to>
    <xdr:sp macro="" textlink="">
      <xdr:nvSpPr>
        <xdr:cNvPr id="71" name="円/楕円 70"/>
        <xdr:cNvSpPr/>
      </xdr:nvSpPr>
      <xdr:spPr bwMode="auto">
        <a:xfrm>
          <a:off x="4953000" y="277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95051</xdr:rowOff>
    </xdr:from>
    <xdr:ext cx="736600" cy="259045"/>
    <xdr:sp macro="" textlink="">
      <xdr:nvSpPr>
        <xdr:cNvPr id="72" name="テキスト ボックス 71"/>
        <xdr:cNvSpPr txBox="1"/>
      </xdr:nvSpPr>
      <xdr:spPr>
        <a:xfrm>
          <a:off x="4622800" y="2542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18608</xdr:rowOff>
    </xdr:from>
    <xdr:to>
      <xdr:col>3</xdr:col>
      <xdr:colOff>955675</xdr:colOff>
      <xdr:row>16</xdr:row>
      <xdr:rowOff>120208</xdr:rowOff>
    </xdr:to>
    <xdr:sp macro="" textlink="">
      <xdr:nvSpPr>
        <xdr:cNvPr id="73" name="円/楕円 72"/>
        <xdr:cNvSpPr/>
      </xdr:nvSpPr>
      <xdr:spPr bwMode="auto">
        <a:xfrm>
          <a:off x="4254500" y="280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130385</xdr:rowOff>
    </xdr:from>
    <xdr:ext cx="762000" cy="259045"/>
    <xdr:sp macro="" textlink="">
      <xdr:nvSpPr>
        <xdr:cNvPr id="74" name="テキスト ボックス 73"/>
        <xdr:cNvSpPr txBox="1"/>
      </xdr:nvSpPr>
      <xdr:spPr>
        <a:xfrm>
          <a:off x="3924300" y="257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141,308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72169</xdr:rowOff>
    </xdr:from>
    <xdr:to>
      <xdr:col>3</xdr:col>
      <xdr:colOff>257175</xdr:colOff>
      <xdr:row>17</xdr:row>
      <xdr:rowOff>2319</xdr:rowOff>
    </xdr:to>
    <xdr:sp macro="" textlink="">
      <xdr:nvSpPr>
        <xdr:cNvPr id="75" name="円/楕円 74"/>
        <xdr:cNvSpPr/>
      </xdr:nvSpPr>
      <xdr:spPr bwMode="auto">
        <a:xfrm>
          <a:off x="3556000" y="286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12496</xdr:rowOff>
    </xdr:from>
    <xdr:ext cx="762000" cy="259045"/>
    <xdr:sp macro="" textlink="">
      <xdr:nvSpPr>
        <xdr:cNvPr id="76" name="テキスト ボックス 75"/>
        <xdr:cNvSpPr txBox="1"/>
      </xdr:nvSpPr>
      <xdr:spPr>
        <a:xfrm>
          <a:off x="3225800" y="2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47549</xdr:rowOff>
    </xdr:from>
    <xdr:to>
      <xdr:col>2</xdr:col>
      <xdr:colOff>692150</xdr:colOff>
      <xdr:row>16</xdr:row>
      <xdr:rowOff>149149</xdr:rowOff>
    </xdr:to>
    <xdr:sp macro="" textlink="">
      <xdr:nvSpPr>
        <xdr:cNvPr id="77" name="円/楕円 76"/>
        <xdr:cNvSpPr/>
      </xdr:nvSpPr>
      <xdr:spPr bwMode="auto">
        <a:xfrm>
          <a:off x="2857500" y="2838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159326</xdr:rowOff>
    </xdr:from>
    <xdr:ext cx="762000" cy="259045"/>
    <xdr:sp macro="" textlink="">
      <xdr:nvSpPr>
        <xdr:cNvPr id="78" name="テキスト ボックス 77"/>
        <xdr:cNvSpPr txBox="1"/>
      </xdr:nvSpPr>
      <xdr:spPr>
        <a:xfrm>
          <a:off x="2527300" y="26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330149</xdr:rowOff>
    </xdr:from>
    <xdr:to>
      <xdr:col>4</xdr:col>
      <xdr:colOff>1117600</xdr:colOff>
      <xdr:row>35</xdr:row>
      <xdr:rowOff>13068</xdr:rowOff>
    </xdr:to>
    <xdr:cxnSp macro="">
      <xdr:nvCxnSpPr>
        <xdr:cNvPr id="111" name="直線コネクタ 110"/>
        <xdr:cNvCxnSpPr/>
      </xdr:nvCxnSpPr>
      <xdr:spPr bwMode="auto">
        <a:xfrm>
          <a:off x="5003800" y="6597599"/>
          <a:ext cx="647700" cy="2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296405</xdr:rowOff>
    </xdr:from>
    <xdr:to>
      <xdr:col>4</xdr:col>
      <xdr:colOff>469900</xdr:colOff>
      <xdr:row>34</xdr:row>
      <xdr:rowOff>330149</xdr:rowOff>
    </xdr:to>
    <xdr:cxnSp macro="">
      <xdr:nvCxnSpPr>
        <xdr:cNvPr id="114" name="直線コネクタ 113"/>
        <xdr:cNvCxnSpPr/>
      </xdr:nvCxnSpPr>
      <xdr:spPr bwMode="auto">
        <a:xfrm>
          <a:off x="4305300" y="6563855"/>
          <a:ext cx="698500" cy="3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256566</xdr:rowOff>
    </xdr:from>
    <xdr:to>
      <xdr:col>3</xdr:col>
      <xdr:colOff>904875</xdr:colOff>
      <xdr:row>34</xdr:row>
      <xdr:rowOff>296405</xdr:rowOff>
    </xdr:to>
    <xdr:cxnSp macro="">
      <xdr:nvCxnSpPr>
        <xdr:cNvPr id="117" name="直線コネクタ 116"/>
        <xdr:cNvCxnSpPr/>
      </xdr:nvCxnSpPr>
      <xdr:spPr bwMode="auto">
        <a:xfrm>
          <a:off x="3606800" y="6524016"/>
          <a:ext cx="698500" cy="3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251257</xdr:rowOff>
    </xdr:from>
    <xdr:to>
      <xdr:col>3</xdr:col>
      <xdr:colOff>206375</xdr:colOff>
      <xdr:row>34</xdr:row>
      <xdr:rowOff>256566</xdr:rowOff>
    </xdr:to>
    <xdr:cxnSp macro="">
      <xdr:nvCxnSpPr>
        <xdr:cNvPr id="120" name="直線コネクタ 119"/>
        <xdr:cNvCxnSpPr/>
      </xdr:nvCxnSpPr>
      <xdr:spPr bwMode="auto">
        <a:xfrm>
          <a:off x="2908300" y="6518707"/>
          <a:ext cx="698500" cy="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305168</xdr:rowOff>
    </xdr:from>
    <xdr:to>
      <xdr:col>5</xdr:col>
      <xdr:colOff>34925</xdr:colOff>
      <xdr:row>35</xdr:row>
      <xdr:rowOff>63868</xdr:rowOff>
    </xdr:to>
    <xdr:sp macro="" textlink="">
      <xdr:nvSpPr>
        <xdr:cNvPr id="130" name="円/楕円 129"/>
        <xdr:cNvSpPr/>
      </xdr:nvSpPr>
      <xdr:spPr bwMode="auto">
        <a:xfrm>
          <a:off x="5600700" y="657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150245</xdr:rowOff>
    </xdr:from>
    <xdr:ext cx="762000" cy="259045"/>
    <xdr:sp macro="" textlink="">
      <xdr:nvSpPr>
        <xdr:cNvPr id="131" name="人口1人当たり決算額の推移該当値テキスト445"/>
        <xdr:cNvSpPr txBox="1"/>
      </xdr:nvSpPr>
      <xdr:spPr>
        <a:xfrm>
          <a:off x="5740400" y="64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279349</xdr:rowOff>
    </xdr:from>
    <xdr:to>
      <xdr:col>4</xdr:col>
      <xdr:colOff>520700</xdr:colOff>
      <xdr:row>35</xdr:row>
      <xdr:rowOff>38049</xdr:rowOff>
    </xdr:to>
    <xdr:sp macro="" textlink="">
      <xdr:nvSpPr>
        <xdr:cNvPr id="132" name="円/楕円 131"/>
        <xdr:cNvSpPr/>
      </xdr:nvSpPr>
      <xdr:spPr bwMode="auto">
        <a:xfrm>
          <a:off x="4953000" y="654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48226</xdr:rowOff>
    </xdr:from>
    <xdr:ext cx="736600" cy="259045"/>
    <xdr:sp macro="" textlink="">
      <xdr:nvSpPr>
        <xdr:cNvPr id="133" name="テキスト ボックス 132"/>
        <xdr:cNvSpPr txBox="1"/>
      </xdr:nvSpPr>
      <xdr:spPr>
        <a:xfrm>
          <a:off x="4622800" y="631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245605</xdr:rowOff>
    </xdr:from>
    <xdr:to>
      <xdr:col>3</xdr:col>
      <xdr:colOff>955675</xdr:colOff>
      <xdr:row>35</xdr:row>
      <xdr:rowOff>4305</xdr:rowOff>
    </xdr:to>
    <xdr:sp macro="" textlink="">
      <xdr:nvSpPr>
        <xdr:cNvPr id="134" name="円/楕円 133"/>
        <xdr:cNvSpPr/>
      </xdr:nvSpPr>
      <xdr:spPr bwMode="auto">
        <a:xfrm>
          <a:off x="4254500" y="651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14482</xdr:rowOff>
    </xdr:from>
    <xdr:ext cx="762000" cy="259045"/>
    <xdr:sp macro="" textlink="">
      <xdr:nvSpPr>
        <xdr:cNvPr id="135" name="テキスト ボックス 134"/>
        <xdr:cNvSpPr txBox="1"/>
      </xdr:nvSpPr>
      <xdr:spPr>
        <a:xfrm>
          <a:off x="3924300" y="62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205765</xdr:rowOff>
    </xdr:from>
    <xdr:to>
      <xdr:col>3</xdr:col>
      <xdr:colOff>257175</xdr:colOff>
      <xdr:row>34</xdr:row>
      <xdr:rowOff>307366</xdr:rowOff>
    </xdr:to>
    <xdr:sp macro="" textlink="">
      <xdr:nvSpPr>
        <xdr:cNvPr id="136" name="円/楕円 135"/>
        <xdr:cNvSpPr/>
      </xdr:nvSpPr>
      <xdr:spPr bwMode="auto">
        <a:xfrm>
          <a:off x="3556000" y="64732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317542</xdr:rowOff>
    </xdr:from>
    <xdr:ext cx="762000" cy="259045"/>
    <xdr:sp macro="" textlink="">
      <xdr:nvSpPr>
        <xdr:cNvPr id="137" name="テキスト ボックス 136"/>
        <xdr:cNvSpPr txBox="1"/>
      </xdr:nvSpPr>
      <xdr:spPr>
        <a:xfrm>
          <a:off x="3225800" y="6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200457</xdr:rowOff>
    </xdr:from>
    <xdr:to>
      <xdr:col>2</xdr:col>
      <xdr:colOff>692150</xdr:colOff>
      <xdr:row>34</xdr:row>
      <xdr:rowOff>302057</xdr:rowOff>
    </xdr:to>
    <xdr:sp macro="" textlink="">
      <xdr:nvSpPr>
        <xdr:cNvPr id="138" name="円/楕円 137"/>
        <xdr:cNvSpPr/>
      </xdr:nvSpPr>
      <xdr:spPr bwMode="auto">
        <a:xfrm>
          <a:off x="2857500" y="646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312234</xdr:rowOff>
    </xdr:from>
    <xdr:ext cx="762000" cy="259045"/>
    <xdr:sp macro="" textlink="">
      <xdr:nvSpPr>
        <xdr:cNvPr id="139" name="テキスト ボックス 138"/>
        <xdr:cNvSpPr txBox="1"/>
      </xdr:nvSpPr>
      <xdr:spPr>
        <a:xfrm>
          <a:off x="2527300" y="623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latin typeface="+mn-lt"/>
              <a:ea typeface="+mn-ea"/>
              <a:cs typeface="+mn-cs"/>
            </a:rPr>
            <a:t>財政調整基金残高については、平成</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年度末の</a:t>
          </a:r>
          <a:r>
            <a:rPr lang="en-US" altLang="ja-JP" sz="1200" b="0" i="0" baseline="0">
              <a:solidFill>
                <a:schemeClr val="dk1"/>
              </a:solidFill>
              <a:latin typeface="+mn-lt"/>
              <a:ea typeface="+mn-ea"/>
              <a:cs typeface="+mn-cs"/>
            </a:rPr>
            <a:t>14</a:t>
          </a:r>
          <a:r>
            <a:rPr lang="ja-JP" altLang="ja-JP" sz="1200" b="0" i="0" baseline="0">
              <a:solidFill>
                <a:schemeClr val="dk1"/>
              </a:solidFill>
              <a:latin typeface="+mn-lt"/>
              <a:ea typeface="+mn-ea"/>
              <a:cs typeface="+mn-cs"/>
            </a:rPr>
            <a:t>億</a:t>
          </a:r>
          <a:r>
            <a:rPr lang="en-US" altLang="ja-JP" sz="1200" b="0" i="0" baseline="0">
              <a:solidFill>
                <a:schemeClr val="dk1"/>
              </a:solidFill>
              <a:latin typeface="+mn-lt"/>
              <a:ea typeface="+mn-ea"/>
              <a:cs typeface="+mn-cs"/>
            </a:rPr>
            <a:t>9,453</a:t>
          </a:r>
          <a:r>
            <a:rPr lang="ja-JP" altLang="ja-JP" sz="1200" b="0" i="0" baseline="0">
              <a:solidFill>
                <a:schemeClr val="dk1"/>
              </a:solidFill>
              <a:latin typeface="+mn-lt"/>
              <a:ea typeface="+mn-ea"/>
              <a:cs typeface="+mn-cs"/>
            </a:rPr>
            <a:t>万</a:t>
          </a:r>
          <a:r>
            <a:rPr lang="en-US" altLang="ja-JP" sz="1200" b="0" i="0" baseline="0">
              <a:solidFill>
                <a:schemeClr val="dk1"/>
              </a:solidFill>
              <a:latin typeface="+mn-lt"/>
              <a:ea typeface="+mn-ea"/>
              <a:cs typeface="+mn-cs"/>
            </a:rPr>
            <a:t>7</a:t>
          </a:r>
          <a:r>
            <a:rPr lang="ja-JP" altLang="ja-JP" sz="1200" b="0" i="0" baseline="0">
              <a:solidFill>
                <a:schemeClr val="dk1"/>
              </a:solidFill>
              <a:latin typeface="+mn-lt"/>
              <a:ea typeface="+mn-ea"/>
              <a:cs typeface="+mn-cs"/>
            </a:rPr>
            <a:t>千円から平成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年度末には</a:t>
          </a:r>
          <a:r>
            <a:rPr lang="en-US" altLang="ja-JP" sz="1200" b="0" i="0" baseline="0">
              <a:solidFill>
                <a:schemeClr val="dk1"/>
              </a:solidFill>
              <a:latin typeface="+mn-lt"/>
              <a:ea typeface="+mn-ea"/>
              <a:cs typeface="+mn-cs"/>
            </a:rPr>
            <a:t>8</a:t>
          </a:r>
          <a:r>
            <a:rPr lang="ja-JP" altLang="en-US" sz="1200" b="0" i="0" baseline="0">
              <a:solidFill>
                <a:schemeClr val="dk1"/>
              </a:solidFill>
              <a:latin typeface="+mn-lt"/>
              <a:ea typeface="+mn-ea"/>
              <a:cs typeface="+mn-cs"/>
            </a:rPr>
            <a:t>億</a:t>
          </a:r>
          <a:r>
            <a:rPr lang="en-US" altLang="ja-JP" sz="1200" b="0" i="0" baseline="0">
              <a:solidFill>
                <a:schemeClr val="dk1"/>
              </a:solidFill>
              <a:latin typeface="+mn-lt"/>
              <a:ea typeface="+mn-ea"/>
              <a:cs typeface="+mn-cs"/>
            </a:rPr>
            <a:t>7,386</a:t>
          </a:r>
          <a:r>
            <a:rPr lang="ja-JP" altLang="en-US" sz="1200" b="0" i="0" baseline="0">
              <a:solidFill>
                <a:schemeClr val="dk1"/>
              </a:solidFill>
              <a:latin typeface="+mn-lt"/>
              <a:ea typeface="+mn-ea"/>
              <a:cs typeface="+mn-cs"/>
            </a:rPr>
            <a:t>万</a:t>
          </a:r>
          <a:r>
            <a:rPr lang="en-US" altLang="ja-JP" sz="1200" b="0" i="0" baseline="0">
              <a:solidFill>
                <a:schemeClr val="dk1"/>
              </a:solidFill>
              <a:latin typeface="+mn-lt"/>
              <a:ea typeface="+mn-ea"/>
              <a:cs typeface="+mn-cs"/>
            </a:rPr>
            <a:t>4</a:t>
          </a:r>
          <a:r>
            <a:rPr lang="ja-JP" altLang="en-US" sz="1200" b="0" i="0" baseline="0">
              <a:solidFill>
                <a:schemeClr val="dk1"/>
              </a:solidFill>
              <a:latin typeface="+mn-lt"/>
              <a:ea typeface="+mn-ea"/>
              <a:cs typeface="+mn-cs"/>
            </a:rPr>
            <a:t>千</a:t>
          </a:r>
          <a:r>
            <a:rPr lang="ja-JP" altLang="ja-JP" sz="1200" b="0" i="0" baseline="0">
              <a:solidFill>
                <a:schemeClr val="dk1"/>
              </a:solidFill>
              <a:latin typeface="+mn-lt"/>
              <a:ea typeface="+mn-ea"/>
              <a:cs typeface="+mn-cs"/>
            </a:rPr>
            <a:t>円増の</a:t>
          </a:r>
          <a:r>
            <a:rPr lang="en-US" altLang="ja-JP" sz="1200" b="0" i="0" baseline="0">
              <a:solidFill>
                <a:schemeClr val="dk1"/>
              </a:solidFill>
              <a:latin typeface="+mn-lt"/>
              <a:ea typeface="+mn-ea"/>
              <a:cs typeface="+mn-cs"/>
            </a:rPr>
            <a:t>23</a:t>
          </a:r>
          <a:r>
            <a:rPr lang="ja-JP" altLang="en-US" sz="1200" b="0" i="0" baseline="0">
              <a:solidFill>
                <a:schemeClr val="dk1"/>
              </a:solidFill>
              <a:latin typeface="+mn-lt"/>
              <a:ea typeface="+mn-ea"/>
              <a:cs typeface="+mn-cs"/>
            </a:rPr>
            <a:t>億</a:t>
          </a:r>
          <a:r>
            <a:rPr lang="en-US" altLang="ja-JP" sz="1200" b="0" i="0" baseline="0">
              <a:solidFill>
                <a:schemeClr val="dk1"/>
              </a:solidFill>
              <a:latin typeface="+mn-lt"/>
              <a:ea typeface="+mn-ea"/>
              <a:cs typeface="+mn-cs"/>
            </a:rPr>
            <a:t>6,840</a:t>
          </a:r>
          <a:r>
            <a:rPr lang="ja-JP" altLang="en-US" sz="1200" b="0" i="0" baseline="0">
              <a:solidFill>
                <a:schemeClr val="dk1"/>
              </a:solidFill>
              <a:latin typeface="+mn-lt"/>
              <a:ea typeface="+mn-ea"/>
              <a:cs typeface="+mn-cs"/>
            </a:rPr>
            <a:t>万</a:t>
          </a:r>
          <a:r>
            <a:rPr lang="en-US" altLang="ja-JP" sz="1200" b="0" i="0" baseline="0">
              <a:solidFill>
                <a:schemeClr val="dk1"/>
              </a:solidFill>
              <a:latin typeface="+mn-lt"/>
              <a:ea typeface="+mn-ea"/>
              <a:cs typeface="+mn-cs"/>
            </a:rPr>
            <a:t>1</a:t>
          </a:r>
          <a:r>
            <a:rPr lang="ja-JP" altLang="en-US" sz="1200" b="0" i="0" baseline="0">
              <a:solidFill>
                <a:schemeClr val="dk1"/>
              </a:solidFill>
              <a:latin typeface="+mn-lt"/>
              <a:ea typeface="+mn-ea"/>
              <a:cs typeface="+mn-cs"/>
            </a:rPr>
            <a:t>千円と</a:t>
          </a:r>
          <a:r>
            <a:rPr lang="ja-JP" altLang="ja-JP" sz="1200" b="0" i="0" baseline="0">
              <a:solidFill>
                <a:schemeClr val="dk1"/>
              </a:solidFill>
              <a:latin typeface="+mn-lt"/>
              <a:ea typeface="+mn-ea"/>
              <a:cs typeface="+mn-cs"/>
            </a:rPr>
            <a:t>なっており、標準財政規模に対する財政調整基金残高の割合は、経年比較において年々増加している。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実質収支については、平成</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年度以降、標準財政規模に対する実質収支の割合は安定して推移している。</a:t>
          </a:r>
          <a:endParaRPr lang="en-US" altLang="ja-JP" sz="1200" b="0" i="0" baseline="0">
            <a:solidFill>
              <a:schemeClr val="dk1"/>
            </a:solidFill>
            <a:latin typeface="+mn-lt"/>
            <a:ea typeface="+mn-ea"/>
            <a:cs typeface="+mn-cs"/>
          </a:endParaRPr>
        </a:p>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今後も、総合計画に沿って、緊急度・住民のニーズを把握した事業の選択と集中により適正な財政運営を</a:t>
          </a:r>
          <a:r>
            <a:rPr lang="ja-JP" altLang="en-US" sz="1200" b="0" i="0" baseline="0">
              <a:solidFill>
                <a:schemeClr val="dk1"/>
              </a:solidFill>
              <a:latin typeface="+mn-lt"/>
              <a:ea typeface="+mn-ea"/>
              <a:cs typeface="+mn-cs"/>
            </a:rPr>
            <a:t>図る</a:t>
          </a:r>
          <a:r>
            <a:rPr lang="ja-JP" altLang="ja-JP" sz="1200" b="0" i="0" baseline="0">
              <a:solidFill>
                <a:schemeClr val="dk1"/>
              </a:solidFill>
              <a:latin typeface="+mn-lt"/>
              <a:ea typeface="+mn-ea"/>
              <a:cs typeface="+mn-cs"/>
            </a:rPr>
            <a:t>とともに、緊急</a:t>
          </a:r>
          <a:r>
            <a:rPr lang="ja-JP" altLang="en-US" sz="1200" b="0" i="0" baseline="0">
              <a:solidFill>
                <a:schemeClr val="dk1"/>
              </a:solidFill>
              <a:latin typeface="+mn-lt"/>
              <a:ea typeface="+mn-ea"/>
              <a:cs typeface="+mn-cs"/>
            </a:rPr>
            <a:t>的な</a:t>
          </a:r>
          <a:r>
            <a:rPr lang="ja-JP" altLang="ja-JP" sz="1200" b="0" i="0" baseline="0">
              <a:solidFill>
                <a:schemeClr val="dk1"/>
              </a:solidFill>
              <a:latin typeface="+mn-lt"/>
              <a:ea typeface="+mn-ea"/>
              <a:cs typeface="+mn-cs"/>
            </a:rPr>
            <a:t>支出に備え、財政調整基金残高を着実に増やしていけるように努める。</a:t>
          </a:r>
          <a:endParaRPr lang="en-US" altLang="ja-JP" sz="12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平成</a:t>
          </a:r>
          <a:r>
            <a:rPr lang="en-US" altLang="ja-JP" sz="1400" b="0" i="0" baseline="0">
              <a:solidFill>
                <a:schemeClr val="dk1"/>
              </a:solidFill>
              <a:latin typeface="+mn-lt"/>
              <a:ea typeface="+mn-ea"/>
              <a:cs typeface="+mn-cs"/>
            </a:rPr>
            <a:t>21</a:t>
          </a:r>
          <a:r>
            <a:rPr lang="ja-JP" altLang="ja-JP" sz="1400" b="0" i="0" baseline="0">
              <a:solidFill>
                <a:schemeClr val="dk1"/>
              </a:solidFill>
              <a:latin typeface="+mn-lt"/>
              <a:ea typeface="+mn-ea"/>
              <a:cs typeface="+mn-cs"/>
            </a:rPr>
            <a:t>年度以降すべての会計において実質黒字となっているため、連結実質赤字比率は生じていない。経年比較において、各会計の実質黒字額の標準財政規模に対する割合</a:t>
          </a:r>
          <a:r>
            <a:rPr lang="ja-JP" altLang="en-US" sz="1400" b="0" i="0" baseline="0">
              <a:solidFill>
                <a:schemeClr val="dk1"/>
              </a:solidFill>
              <a:latin typeface="+mn-lt"/>
              <a:ea typeface="+mn-ea"/>
              <a:cs typeface="+mn-cs"/>
            </a:rPr>
            <a:t>は、年度により若干の変動はあるものの比較的安定した黒字額をにより推移</a:t>
          </a:r>
          <a:r>
            <a:rPr lang="ja-JP" altLang="ja-JP" sz="1400" b="0" i="0" baseline="0">
              <a:solidFill>
                <a:schemeClr val="dk1"/>
              </a:solidFill>
              <a:latin typeface="+mn-lt"/>
              <a:ea typeface="+mn-ea"/>
              <a:cs typeface="+mn-cs"/>
            </a:rPr>
            <a:t>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実質公債費のうち、元利償還金は</a:t>
          </a:r>
          <a:r>
            <a:rPr lang="en-US" altLang="ja-JP" sz="1400" b="0" i="0" baseline="0">
              <a:solidFill>
                <a:schemeClr val="dk1"/>
              </a:solidFill>
              <a:latin typeface="+mn-lt"/>
              <a:ea typeface="+mn-ea"/>
              <a:cs typeface="+mn-cs"/>
            </a:rPr>
            <a:t>H21</a:t>
          </a:r>
          <a:r>
            <a:rPr lang="ja-JP" altLang="en-US" sz="1400" b="0" i="0" baseline="0">
              <a:solidFill>
                <a:schemeClr val="dk1"/>
              </a:solidFill>
              <a:latin typeface="+mn-lt"/>
              <a:ea typeface="+mn-ea"/>
              <a:cs typeface="+mn-cs"/>
            </a:rPr>
            <a:t>年度から</a:t>
          </a:r>
          <a:r>
            <a:rPr lang="ja-JP" altLang="ja-JP" sz="1400" b="0" i="0" baseline="0">
              <a:solidFill>
                <a:schemeClr val="dk1"/>
              </a:solidFill>
              <a:latin typeface="+mn-lt"/>
              <a:ea typeface="+mn-ea"/>
              <a:cs typeface="+mn-cs"/>
            </a:rPr>
            <a:t>徐々に減少してい</a:t>
          </a:r>
          <a:r>
            <a:rPr lang="ja-JP" altLang="en-US" sz="1400" b="0" i="0" baseline="0">
              <a:solidFill>
                <a:schemeClr val="dk1"/>
              </a:solidFill>
              <a:latin typeface="+mn-lt"/>
              <a:ea typeface="+mn-ea"/>
              <a:cs typeface="+mn-cs"/>
            </a:rPr>
            <a:t>たが、</a:t>
          </a:r>
          <a:r>
            <a:rPr lang="en-US" altLang="ja-JP" sz="1400" b="0" i="0" baseline="0">
              <a:solidFill>
                <a:schemeClr val="dk1"/>
              </a:solidFill>
              <a:latin typeface="+mn-lt"/>
              <a:ea typeface="+mn-ea"/>
              <a:cs typeface="+mn-cs"/>
            </a:rPr>
            <a:t>H25</a:t>
          </a:r>
          <a:r>
            <a:rPr lang="ja-JP" altLang="en-US" sz="1400" b="0" i="0" baseline="0">
              <a:solidFill>
                <a:schemeClr val="dk1"/>
              </a:solidFill>
              <a:latin typeface="+mn-lt"/>
              <a:ea typeface="+mn-ea"/>
              <a:cs typeface="+mn-cs"/>
            </a:rPr>
            <a:t>年度は若干の増となっている。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一方で算入公債費等が、対前年度</a:t>
          </a:r>
          <a:r>
            <a:rPr lang="en-US" altLang="ja-JP" sz="1400" b="0" i="0" baseline="0">
              <a:solidFill>
                <a:schemeClr val="dk1"/>
              </a:solidFill>
              <a:latin typeface="+mn-lt"/>
              <a:ea typeface="+mn-ea"/>
              <a:cs typeface="+mn-cs"/>
            </a:rPr>
            <a:t>1.7</a:t>
          </a:r>
          <a:r>
            <a:rPr lang="ja-JP" altLang="ja-JP" sz="1400" b="0" i="0" baseline="0">
              <a:solidFill>
                <a:schemeClr val="dk1"/>
              </a:solidFill>
              <a:latin typeface="+mn-lt"/>
              <a:ea typeface="+mn-ea"/>
              <a:cs typeface="+mn-cs"/>
            </a:rPr>
            <a:t>％増加しているが、これは、合併特例事業債等に係る基準財政需要額が増えていることによる。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実質公債費比率の分子としては、Ｈ</a:t>
          </a:r>
          <a:r>
            <a:rPr lang="en-US" altLang="ja-JP" sz="1400" b="0" i="0" baseline="0">
              <a:solidFill>
                <a:schemeClr val="dk1"/>
              </a:solidFill>
              <a:latin typeface="+mn-lt"/>
              <a:ea typeface="+mn-ea"/>
              <a:cs typeface="+mn-cs"/>
            </a:rPr>
            <a:t>21</a:t>
          </a:r>
          <a:r>
            <a:rPr lang="ja-JP" altLang="ja-JP" sz="1400" b="0" i="0" baseline="0">
              <a:solidFill>
                <a:schemeClr val="dk1"/>
              </a:solidFill>
              <a:latin typeface="+mn-lt"/>
              <a:ea typeface="+mn-ea"/>
              <a:cs typeface="+mn-cs"/>
            </a:rPr>
            <a:t>年度から緩やかに減少傾向にある。</a:t>
          </a:r>
          <a:endParaRPr lang="en-US" altLang="ja-JP"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今後も</a:t>
          </a:r>
          <a:r>
            <a:rPr lang="ja-JP" altLang="ja-JP" sz="1400">
              <a:solidFill>
                <a:schemeClr val="dk1"/>
              </a:solidFill>
              <a:latin typeface="+mn-lt"/>
              <a:ea typeface="+mn-ea"/>
              <a:cs typeface="+mn-cs"/>
            </a:rPr>
            <a:t>、</a:t>
          </a:r>
          <a:r>
            <a:rPr lang="ja-JP" altLang="en-US" sz="1400">
              <a:solidFill>
                <a:schemeClr val="dk1"/>
              </a:solidFill>
              <a:latin typeface="+mn-lt"/>
              <a:ea typeface="+mn-ea"/>
              <a:cs typeface="+mn-cs"/>
            </a:rPr>
            <a:t>地方債発行の抑制に努め、適切な財政運営を図っていく必要がある。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平成</a:t>
          </a:r>
          <a:r>
            <a:rPr lang="en-US" altLang="ja-JP" sz="1400" b="0" i="0" baseline="0">
              <a:solidFill>
                <a:schemeClr val="dk1"/>
              </a:solidFill>
              <a:latin typeface="+mn-lt"/>
              <a:ea typeface="+mn-ea"/>
              <a:cs typeface="+mn-cs"/>
            </a:rPr>
            <a:t>21</a:t>
          </a:r>
          <a:r>
            <a:rPr lang="ja-JP" altLang="ja-JP" sz="1400" b="0" i="0" baseline="0">
              <a:solidFill>
                <a:schemeClr val="dk1"/>
              </a:solidFill>
              <a:latin typeface="+mn-lt"/>
              <a:ea typeface="+mn-ea"/>
              <a:cs typeface="+mn-cs"/>
            </a:rPr>
            <a:t>年度以降、国の経済危機対策を受けた大型事業実施により、一般会計における地方債現在高が徐々に増加してきた。</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一方で、充当可能財源では、財政調整基金などの基金残高が年々増加していることに加え、</a:t>
          </a:r>
          <a:r>
            <a:rPr lang="ja-JP" altLang="en-US" sz="1400" b="0" i="0" baseline="0">
              <a:solidFill>
                <a:schemeClr val="dk1"/>
              </a:solidFill>
              <a:latin typeface="+mn-lt"/>
              <a:ea typeface="+mn-ea"/>
              <a:cs typeface="+mn-cs"/>
            </a:rPr>
            <a:t>交付税措置の高い地方債を起債していることにより、</a:t>
          </a:r>
          <a:r>
            <a:rPr lang="ja-JP" altLang="ja-JP" sz="1400" b="0" i="0" baseline="0">
              <a:solidFill>
                <a:schemeClr val="dk1"/>
              </a:solidFill>
              <a:latin typeface="+mn-lt"/>
              <a:ea typeface="+mn-ea"/>
              <a:cs typeface="+mn-cs"/>
            </a:rPr>
            <a:t>基準財政需要額算入見込額が増加している。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9046559</v>
      </c>
      <c r="BO4" s="349"/>
      <c r="BP4" s="349"/>
      <c r="BQ4" s="349"/>
      <c r="BR4" s="349"/>
      <c r="BS4" s="349"/>
      <c r="BT4" s="349"/>
      <c r="BU4" s="350"/>
      <c r="BV4" s="348">
        <v>9029782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8781207</v>
      </c>
      <c r="BO5" s="386"/>
      <c r="BP5" s="386"/>
      <c r="BQ5" s="386"/>
      <c r="BR5" s="386"/>
      <c r="BS5" s="386"/>
      <c r="BT5" s="386"/>
      <c r="BU5" s="387"/>
      <c r="BV5" s="385">
        <v>8662474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83.1</v>
      </c>
      <c r="CU5" s="383"/>
      <c r="CV5" s="383"/>
      <c r="CW5" s="383"/>
      <c r="CX5" s="383"/>
      <c r="CY5" s="383"/>
      <c r="CZ5" s="383"/>
      <c r="DA5" s="384"/>
      <c r="DB5" s="382">
        <v>84.7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265352</v>
      </c>
      <c r="BO6" s="386"/>
      <c r="BP6" s="386"/>
      <c r="BQ6" s="386"/>
      <c r="BR6" s="386"/>
      <c r="BS6" s="386"/>
      <c r="BT6" s="386"/>
      <c r="BU6" s="387"/>
      <c r="BV6" s="385">
        <v>367308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88.1</v>
      </c>
      <c r="CU6" s="423"/>
      <c r="CV6" s="423"/>
      <c r="CW6" s="423"/>
      <c r="CX6" s="423"/>
      <c r="CY6" s="423"/>
      <c r="CZ6" s="423"/>
      <c r="DA6" s="424"/>
      <c r="DB6" s="422">
        <v>90.1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124867</v>
      </c>
      <c r="BO7" s="386"/>
      <c r="BP7" s="386"/>
      <c r="BQ7" s="386"/>
      <c r="BR7" s="386"/>
      <c r="BS7" s="386"/>
      <c r="BT7" s="386"/>
      <c r="BU7" s="387"/>
      <c r="BV7" s="385">
        <v>181659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4760435</v>
      </c>
      <c r="CU7" s="386"/>
      <c r="CV7" s="386"/>
      <c r="CW7" s="386"/>
      <c r="CX7" s="386"/>
      <c r="CY7" s="386"/>
      <c r="CZ7" s="386"/>
      <c r="DA7" s="387"/>
      <c r="DB7" s="385">
        <v>4749896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140485</v>
      </c>
      <c r="BO8" s="386"/>
      <c r="BP8" s="386"/>
      <c r="BQ8" s="386"/>
      <c r="BR8" s="386"/>
      <c r="BS8" s="386"/>
      <c r="BT8" s="386"/>
      <c r="BU8" s="387"/>
      <c r="BV8" s="385">
        <v>185649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10416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-45164</v>
      </c>
      <c r="BO9" s="386"/>
      <c r="BP9" s="386"/>
      <c r="BQ9" s="386"/>
      <c r="BR9" s="386"/>
      <c r="BS9" s="386"/>
      <c r="BT9" s="386"/>
      <c r="BU9" s="387"/>
      <c r="BV9" s="385">
        <v>20596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13.4</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11099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267547</v>
      </c>
      <c r="BO10" s="386"/>
      <c r="BP10" s="386"/>
      <c r="BQ10" s="386"/>
      <c r="BR10" s="386"/>
      <c r="BS10" s="386"/>
      <c r="BT10" s="386"/>
      <c r="BU10" s="387"/>
      <c r="BV10" s="385">
        <v>34981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10223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10138</v>
      </c>
      <c r="S13" s="467"/>
      <c r="T13" s="467"/>
      <c r="U13" s="467"/>
      <c r="V13" s="468"/>
      <c r="W13" s="401" t="s">
        <v>125</v>
      </c>
      <c r="X13" s="402"/>
      <c r="Y13" s="402"/>
      <c r="Z13" s="402"/>
      <c r="AA13" s="402"/>
      <c r="AB13" s="392"/>
      <c r="AC13" s="436">
        <v>386</v>
      </c>
      <c r="AD13" s="437"/>
      <c r="AE13" s="437"/>
      <c r="AF13" s="437"/>
      <c r="AG13" s="476"/>
      <c r="AH13" s="436">
        <v>532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222383</v>
      </c>
      <c r="BO13" s="386"/>
      <c r="BP13" s="386"/>
      <c r="BQ13" s="386"/>
      <c r="BR13" s="386"/>
      <c r="BS13" s="386"/>
      <c r="BT13" s="386"/>
      <c r="BU13" s="387"/>
      <c r="BV13" s="385">
        <v>55577</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12.7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10333</v>
      </c>
      <c r="S14" s="467"/>
      <c r="T14" s="467"/>
      <c r="U14" s="467"/>
      <c r="V14" s="468"/>
      <c r="W14" s="375"/>
      <c r="X14" s="376"/>
      <c r="Y14" s="376"/>
      <c r="Z14" s="376"/>
      <c r="AA14" s="376"/>
      <c r="AB14" s="365"/>
      <c r="AC14" s="469">
        <v>8.4</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49.5</v>
      </c>
      <c r="CU14" s="481"/>
      <c r="CV14" s="481"/>
      <c r="CW14" s="481"/>
      <c r="CX14" s="481"/>
      <c r="CY14" s="481"/>
      <c r="CZ14" s="481"/>
      <c r="DA14" s="482"/>
      <c r="DB14" s="480">
        <v>50.6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10244</v>
      </c>
      <c r="S15" s="467"/>
      <c r="T15" s="467"/>
      <c r="U15" s="467"/>
      <c r="V15" s="468"/>
      <c r="W15" s="401" t="s">
        <v>132</v>
      </c>
      <c r="X15" s="402"/>
      <c r="Y15" s="402"/>
      <c r="Z15" s="402"/>
      <c r="AA15" s="402"/>
      <c r="AB15" s="392"/>
      <c r="AC15" s="436">
        <v>1442</v>
      </c>
      <c r="AD15" s="437"/>
      <c r="AE15" s="437"/>
      <c r="AF15" s="437"/>
      <c r="AG15" s="476"/>
      <c r="AH15" s="436">
        <v>1757</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927673</v>
      </c>
      <c r="BO15" s="349"/>
      <c r="BP15" s="349"/>
      <c r="BQ15" s="349"/>
      <c r="BR15" s="349"/>
      <c r="BS15" s="349"/>
      <c r="BT15" s="349"/>
      <c r="BU15" s="350"/>
      <c r="BV15" s="348">
        <v>942896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31.2</v>
      </c>
      <c r="AD16" s="470"/>
      <c r="AE16" s="470"/>
      <c r="AF16" s="470"/>
      <c r="AG16" s="471"/>
      <c r="AH16" s="469">
        <v>33.1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3669740</v>
      </c>
      <c r="BO16" s="386"/>
      <c r="BP16" s="386"/>
      <c r="BQ16" s="386"/>
      <c r="BR16" s="386"/>
      <c r="BS16" s="386"/>
      <c r="BT16" s="386"/>
      <c r="BU16" s="387"/>
      <c r="BV16" s="385">
        <v>3669600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2792</v>
      </c>
      <c r="AD17" s="437"/>
      <c r="AE17" s="437"/>
      <c r="AF17" s="437"/>
      <c r="AG17" s="476"/>
      <c r="AH17" s="436">
        <v>3011</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1185310</v>
      </c>
      <c r="BO17" s="386"/>
      <c r="BP17" s="386"/>
      <c r="BQ17" s="386"/>
      <c r="BR17" s="386"/>
      <c r="BS17" s="386"/>
      <c r="BT17" s="386"/>
      <c r="BU17" s="387"/>
      <c r="BV17" s="385">
        <v>1201237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362.94</v>
      </c>
      <c r="M18" s="498"/>
      <c r="N18" s="498"/>
      <c r="O18" s="498"/>
      <c r="P18" s="498"/>
      <c r="Q18" s="498"/>
      <c r="R18" s="499"/>
      <c r="S18" s="499"/>
      <c r="T18" s="499"/>
      <c r="U18" s="499"/>
      <c r="V18" s="500"/>
      <c r="W18" s="403"/>
      <c r="X18" s="404"/>
      <c r="Y18" s="404"/>
      <c r="Z18" s="404"/>
      <c r="AA18" s="404"/>
      <c r="AB18" s="395"/>
      <c r="AC18" s="501">
        <v>60.4</v>
      </c>
      <c r="AD18" s="502"/>
      <c r="AE18" s="502"/>
      <c r="AF18" s="502"/>
      <c r="AG18" s="503"/>
      <c r="AH18" s="501">
        <v>56.7</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3990129</v>
      </c>
      <c r="BO18" s="386"/>
      <c r="BP18" s="386"/>
      <c r="BQ18" s="386"/>
      <c r="BR18" s="386"/>
      <c r="BS18" s="386"/>
      <c r="BT18" s="386"/>
      <c r="BU18" s="387"/>
      <c r="BV18" s="385">
        <v>4040360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6358826</v>
      </c>
      <c r="BO19" s="386"/>
      <c r="BP19" s="386"/>
      <c r="BQ19" s="386"/>
      <c r="BR19" s="386"/>
      <c r="BS19" s="386"/>
      <c r="BT19" s="386"/>
      <c r="BU19" s="387"/>
      <c r="BV19" s="385">
        <v>5775100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3906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9000233</v>
      </c>
      <c r="BO23" s="386"/>
      <c r="BP23" s="386"/>
      <c r="BQ23" s="386"/>
      <c r="BR23" s="386"/>
      <c r="BS23" s="386"/>
      <c r="BT23" s="386"/>
      <c r="BU23" s="387"/>
      <c r="BV23" s="385">
        <v>8835284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6669</v>
      </c>
      <c r="R24" s="437"/>
      <c r="S24" s="437"/>
      <c r="T24" s="437"/>
      <c r="U24" s="437"/>
      <c r="V24" s="476"/>
      <c r="W24" s="531"/>
      <c r="X24" s="519"/>
      <c r="Y24" s="520"/>
      <c r="Z24" s="435" t="s">
        <v>156</v>
      </c>
      <c r="AA24" s="415"/>
      <c r="AB24" s="415"/>
      <c r="AC24" s="415"/>
      <c r="AD24" s="415"/>
      <c r="AE24" s="415"/>
      <c r="AF24" s="415"/>
      <c r="AG24" s="416"/>
      <c r="AH24" s="436">
        <v>140</v>
      </c>
      <c r="AI24" s="437"/>
      <c r="AJ24" s="437"/>
      <c r="AK24" s="437"/>
      <c r="AL24" s="476"/>
      <c r="AM24" s="436">
        <v>392700</v>
      </c>
      <c r="AN24" s="437"/>
      <c r="AO24" s="437"/>
      <c r="AP24" s="437"/>
      <c r="AQ24" s="437"/>
      <c r="AR24" s="476"/>
      <c r="AS24" s="436">
        <v>2805</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5859752</v>
      </c>
      <c r="BO24" s="386"/>
      <c r="BP24" s="386"/>
      <c r="BQ24" s="386"/>
      <c r="BR24" s="386"/>
      <c r="BS24" s="386"/>
      <c r="BT24" s="386"/>
      <c r="BU24" s="387"/>
      <c r="BV24" s="385">
        <v>5710727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5339</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3052328</v>
      </c>
      <c r="BO25" s="349"/>
      <c r="BP25" s="349"/>
      <c r="BQ25" s="349"/>
      <c r="BR25" s="349"/>
      <c r="BS25" s="349"/>
      <c r="BT25" s="349"/>
      <c r="BU25" s="350"/>
      <c r="BV25" s="348">
        <v>56282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5027</v>
      </c>
      <c r="R26" s="437"/>
      <c r="S26" s="437"/>
      <c r="T26" s="437"/>
      <c r="U26" s="437"/>
      <c r="V26" s="476"/>
      <c r="W26" s="531"/>
      <c r="X26" s="519"/>
      <c r="Y26" s="520"/>
      <c r="Z26" s="435" t="s">
        <v>162</v>
      </c>
      <c r="AA26" s="539"/>
      <c r="AB26" s="539"/>
      <c r="AC26" s="539"/>
      <c r="AD26" s="539"/>
      <c r="AE26" s="539"/>
      <c r="AF26" s="539"/>
      <c r="AG26" s="540"/>
      <c r="AH26" s="436">
        <v>13</v>
      </c>
      <c r="AI26" s="437"/>
      <c r="AJ26" s="437"/>
      <c r="AK26" s="437"/>
      <c r="AL26" s="476"/>
      <c r="AM26" s="436">
        <v>30433</v>
      </c>
      <c r="AN26" s="437"/>
      <c r="AO26" s="437"/>
      <c r="AP26" s="437"/>
      <c r="AQ26" s="437"/>
      <c r="AR26" s="476"/>
      <c r="AS26" s="436">
        <v>2341</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2660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100263</v>
      </c>
      <c r="BO27" s="553"/>
      <c r="BP27" s="553"/>
      <c r="BQ27" s="553"/>
      <c r="BR27" s="553"/>
      <c r="BS27" s="553"/>
      <c r="BT27" s="553"/>
      <c r="BU27" s="554"/>
      <c r="BV27" s="552">
        <v>100170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1870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2368401</v>
      </c>
      <c r="BO28" s="349"/>
      <c r="BP28" s="349"/>
      <c r="BQ28" s="349"/>
      <c r="BR28" s="349"/>
      <c r="BS28" s="349"/>
      <c r="BT28" s="349"/>
      <c r="BU28" s="350"/>
      <c r="BV28" s="348">
        <v>2100854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11</v>
      </c>
      <c r="M29" s="437"/>
      <c r="N29" s="437"/>
      <c r="O29" s="437"/>
      <c r="P29" s="476"/>
      <c r="Q29" s="436">
        <v>1770</v>
      </c>
      <c r="R29" s="437"/>
      <c r="S29" s="437"/>
      <c r="T29" s="437"/>
      <c r="U29" s="437"/>
      <c r="V29" s="476"/>
      <c r="W29" s="531"/>
      <c r="X29" s="519"/>
      <c r="Y29" s="520"/>
      <c r="Z29" s="435" t="s">
        <v>172</v>
      </c>
      <c r="AA29" s="415"/>
      <c r="AB29" s="415"/>
      <c r="AC29" s="415"/>
      <c r="AD29" s="415"/>
      <c r="AE29" s="415"/>
      <c r="AF29" s="415"/>
      <c r="AG29" s="416"/>
      <c r="AH29" s="436">
        <v>140</v>
      </c>
      <c r="AI29" s="437"/>
      <c r="AJ29" s="437"/>
      <c r="AK29" s="437"/>
      <c r="AL29" s="476"/>
      <c r="AM29" s="436">
        <v>392700</v>
      </c>
      <c r="AN29" s="437"/>
      <c r="AO29" s="437"/>
      <c r="AP29" s="437"/>
      <c r="AQ29" s="437"/>
      <c r="AR29" s="476"/>
      <c r="AS29" s="436">
        <v>2805</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31246</v>
      </c>
      <c r="BO29" s="386"/>
      <c r="BP29" s="386"/>
      <c r="BQ29" s="386"/>
      <c r="BR29" s="386"/>
      <c r="BS29" s="386"/>
      <c r="BT29" s="386"/>
      <c r="BU29" s="387"/>
      <c r="BV29" s="385">
        <v>31189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93.4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2133379</v>
      </c>
      <c r="BO30" s="553"/>
      <c r="BP30" s="553"/>
      <c r="BQ30" s="553"/>
      <c r="BR30" s="553"/>
      <c r="BS30" s="553"/>
      <c r="BT30" s="553"/>
      <c r="BU30" s="554"/>
      <c r="BV30" s="552">
        <v>1610914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国民健康保険病院事業会計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奥伊勢広域行政組合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フォレストファイターズ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生活排水処理事業特別会計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香肌奥伊勢資源化広域連合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エム・エス・ピー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紀勢地区広域消防組合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宮川物産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宮川福祉施設組合（一般会計）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宮川観光振興公社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　　　　　〃　介護サービス事業特別会計）</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道の駅奥伊勢おおだい</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三重県市町総合事務組合（一般会計）</v>
      </c>
      <c r="BZ39" s="565"/>
      <c r="CA39" s="565"/>
      <c r="CB39" s="565"/>
      <c r="CC39" s="565"/>
      <c r="CD39" s="565"/>
      <c r="CE39" s="565"/>
      <c r="CF39" s="565"/>
      <c r="CG39" s="565"/>
      <c r="CH39" s="565"/>
      <c r="CI39" s="565"/>
      <c r="CJ39" s="565"/>
      <c r="CK39" s="565"/>
      <c r="CL39" s="565"/>
      <c r="CM39" s="565"/>
      <c r="CN39" s="165"/>
      <c r="CO39" s="564">
        <f t="shared" si="3"/>
        <v>24</v>
      </c>
      <c r="CP39" s="564"/>
      <c r="CQ39" s="565" t="str">
        <f>IF('各会計、関係団体の財政状況及び健全化判断比率'!BS12="","",'各会計、関係団体の財政状況及び健全化判断比率'!BS12)</f>
        <v>奥伊勢ハイウェイパーク</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　　　　　 〃　　　（退職手当特別会計）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　　　　　 〃　　　（共有デジタル地図特別会計）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　　　  〃　　　　（共同研修特別会計）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　　　  〃　　　　（物品特別会計）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1006937</v>
      </c>
      <c r="S5" s="581"/>
      <c r="T5" s="581"/>
      <c r="U5" s="581"/>
      <c r="V5" s="581"/>
      <c r="W5" s="581"/>
      <c r="X5" s="581"/>
      <c r="Y5" s="582"/>
      <c r="Z5" s="583">
        <v>11.1</v>
      </c>
      <c r="AA5" s="583"/>
      <c r="AB5" s="583"/>
      <c r="AC5" s="583"/>
      <c r="AD5" s="584">
        <v>1006937</v>
      </c>
      <c r="AE5" s="584"/>
      <c r="AF5" s="584"/>
      <c r="AG5" s="584"/>
      <c r="AH5" s="584"/>
      <c r="AI5" s="584"/>
      <c r="AJ5" s="584"/>
      <c r="AK5" s="584"/>
      <c r="AL5" s="585">
        <v>22.2</v>
      </c>
      <c r="AM5" s="586"/>
      <c r="AN5" s="586"/>
      <c r="AO5" s="587"/>
      <c r="AP5" s="577" t="s">
        <v>210</v>
      </c>
      <c r="AQ5" s="578"/>
      <c r="AR5" s="578"/>
      <c r="AS5" s="578"/>
      <c r="AT5" s="578"/>
      <c r="AU5" s="578"/>
      <c r="AV5" s="578"/>
      <c r="AW5" s="578"/>
      <c r="AX5" s="578"/>
      <c r="AY5" s="578"/>
      <c r="AZ5" s="578"/>
      <c r="BA5" s="578"/>
      <c r="BB5" s="578"/>
      <c r="BC5" s="578"/>
      <c r="BD5" s="578"/>
      <c r="BE5" s="578"/>
      <c r="BF5" s="579"/>
      <c r="BG5" s="591">
        <v>1006937</v>
      </c>
      <c r="BH5" s="592"/>
      <c r="BI5" s="592"/>
      <c r="BJ5" s="592"/>
      <c r="BK5" s="592"/>
      <c r="BL5" s="592"/>
      <c r="BM5" s="592"/>
      <c r="BN5" s="593"/>
      <c r="BO5" s="594">
        <v>100</v>
      </c>
      <c r="BP5" s="594"/>
      <c r="BQ5" s="594"/>
      <c r="BR5" s="594"/>
      <c r="BS5" s="595" t="s">
        <v>211</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212</v>
      </c>
      <c r="CS5" s="574"/>
      <c r="CT5" s="574"/>
      <c r="CU5" s="574"/>
      <c r="CV5" s="574"/>
      <c r="CW5" s="574"/>
      <c r="CX5" s="574"/>
      <c r="CY5" s="575"/>
      <c r="CZ5" s="573" t="s">
        <v>203</v>
      </c>
      <c r="DA5" s="574"/>
      <c r="DB5" s="574"/>
      <c r="DC5" s="575"/>
      <c r="DD5" s="573" t="s">
        <v>213</v>
      </c>
      <c r="DE5" s="574"/>
      <c r="DF5" s="574"/>
      <c r="DG5" s="574"/>
      <c r="DH5" s="574"/>
      <c r="DI5" s="574"/>
      <c r="DJ5" s="574"/>
      <c r="DK5" s="574"/>
      <c r="DL5" s="574"/>
      <c r="DM5" s="574"/>
      <c r="DN5" s="574"/>
      <c r="DO5" s="574"/>
      <c r="DP5" s="575"/>
      <c r="DQ5" s="573" t="s">
        <v>214</v>
      </c>
      <c r="DR5" s="574"/>
      <c r="DS5" s="574"/>
      <c r="DT5" s="574"/>
      <c r="DU5" s="574"/>
      <c r="DV5" s="574"/>
      <c r="DW5" s="574"/>
      <c r="DX5" s="574"/>
      <c r="DY5" s="574"/>
      <c r="DZ5" s="574"/>
      <c r="EA5" s="574"/>
      <c r="EB5" s="574"/>
      <c r="EC5" s="575"/>
    </row>
    <row r="6" spans="2:143" ht="11.25" customHeight="1">
      <c r="B6" s="588" t="s">
        <v>215</v>
      </c>
      <c r="C6" s="589"/>
      <c r="D6" s="589"/>
      <c r="E6" s="589"/>
      <c r="F6" s="589"/>
      <c r="G6" s="589"/>
      <c r="H6" s="589"/>
      <c r="I6" s="589"/>
      <c r="J6" s="589"/>
      <c r="K6" s="589"/>
      <c r="L6" s="589"/>
      <c r="M6" s="589"/>
      <c r="N6" s="589"/>
      <c r="O6" s="589"/>
      <c r="P6" s="589"/>
      <c r="Q6" s="590"/>
      <c r="R6" s="591">
        <v>61952</v>
      </c>
      <c r="S6" s="592"/>
      <c r="T6" s="592"/>
      <c r="U6" s="592"/>
      <c r="V6" s="592"/>
      <c r="W6" s="592"/>
      <c r="X6" s="592"/>
      <c r="Y6" s="593"/>
      <c r="Z6" s="594">
        <v>0.7</v>
      </c>
      <c r="AA6" s="594"/>
      <c r="AB6" s="594"/>
      <c r="AC6" s="594"/>
      <c r="AD6" s="595">
        <v>61952</v>
      </c>
      <c r="AE6" s="595"/>
      <c r="AF6" s="595"/>
      <c r="AG6" s="595"/>
      <c r="AH6" s="595"/>
      <c r="AI6" s="595"/>
      <c r="AJ6" s="595"/>
      <c r="AK6" s="595"/>
      <c r="AL6" s="596">
        <v>1.4</v>
      </c>
      <c r="AM6" s="597"/>
      <c r="AN6" s="597"/>
      <c r="AO6" s="598"/>
      <c r="AP6" s="588" t="s">
        <v>216</v>
      </c>
      <c r="AQ6" s="589"/>
      <c r="AR6" s="589"/>
      <c r="AS6" s="589"/>
      <c r="AT6" s="589"/>
      <c r="AU6" s="589"/>
      <c r="AV6" s="589"/>
      <c r="AW6" s="589"/>
      <c r="AX6" s="589"/>
      <c r="AY6" s="589"/>
      <c r="AZ6" s="589"/>
      <c r="BA6" s="589"/>
      <c r="BB6" s="589"/>
      <c r="BC6" s="589"/>
      <c r="BD6" s="589"/>
      <c r="BE6" s="589"/>
      <c r="BF6" s="590"/>
      <c r="BG6" s="591">
        <v>1006937</v>
      </c>
      <c r="BH6" s="592"/>
      <c r="BI6" s="592"/>
      <c r="BJ6" s="592"/>
      <c r="BK6" s="592"/>
      <c r="BL6" s="592"/>
      <c r="BM6" s="592"/>
      <c r="BN6" s="593"/>
      <c r="BO6" s="594">
        <v>100</v>
      </c>
      <c r="BP6" s="594"/>
      <c r="BQ6" s="594"/>
      <c r="BR6" s="594"/>
      <c r="BS6" s="595" t="s">
        <v>211</v>
      </c>
      <c r="BT6" s="595"/>
      <c r="BU6" s="595"/>
      <c r="BV6" s="595"/>
      <c r="BW6" s="595"/>
      <c r="BX6" s="595"/>
      <c r="BY6" s="595"/>
      <c r="BZ6" s="595"/>
      <c r="CA6" s="595"/>
      <c r="CB6" s="599"/>
      <c r="CD6" s="602" t="s">
        <v>217</v>
      </c>
      <c r="CE6" s="603"/>
      <c r="CF6" s="603"/>
      <c r="CG6" s="603"/>
      <c r="CH6" s="603"/>
      <c r="CI6" s="603"/>
      <c r="CJ6" s="603"/>
      <c r="CK6" s="603"/>
      <c r="CL6" s="603"/>
      <c r="CM6" s="603"/>
      <c r="CN6" s="603"/>
      <c r="CO6" s="603"/>
      <c r="CP6" s="603"/>
      <c r="CQ6" s="604"/>
      <c r="CR6" s="591">
        <v>73945</v>
      </c>
      <c r="CS6" s="592"/>
      <c r="CT6" s="592"/>
      <c r="CU6" s="592"/>
      <c r="CV6" s="592"/>
      <c r="CW6" s="592"/>
      <c r="CX6" s="592"/>
      <c r="CY6" s="593"/>
      <c r="CZ6" s="594">
        <v>0.8</v>
      </c>
      <c r="DA6" s="594"/>
      <c r="DB6" s="594"/>
      <c r="DC6" s="594"/>
      <c r="DD6" s="600" t="s">
        <v>211</v>
      </c>
      <c r="DE6" s="592"/>
      <c r="DF6" s="592"/>
      <c r="DG6" s="592"/>
      <c r="DH6" s="592"/>
      <c r="DI6" s="592"/>
      <c r="DJ6" s="592"/>
      <c r="DK6" s="592"/>
      <c r="DL6" s="592"/>
      <c r="DM6" s="592"/>
      <c r="DN6" s="592"/>
      <c r="DO6" s="592"/>
      <c r="DP6" s="593"/>
      <c r="DQ6" s="600">
        <v>73945</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3073</v>
      </c>
      <c r="S7" s="592"/>
      <c r="T7" s="592"/>
      <c r="U7" s="592"/>
      <c r="V7" s="592"/>
      <c r="W7" s="592"/>
      <c r="X7" s="592"/>
      <c r="Y7" s="593"/>
      <c r="Z7" s="594">
        <v>0</v>
      </c>
      <c r="AA7" s="594"/>
      <c r="AB7" s="594"/>
      <c r="AC7" s="594"/>
      <c r="AD7" s="595">
        <v>3073</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414465</v>
      </c>
      <c r="BH7" s="592"/>
      <c r="BI7" s="592"/>
      <c r="BJ7" s="592"/>
      <c r="BK7" s="592"/>
      <c r="BL7" s="592"/>
      <c r="BM7" s="592"/>
      <c r="BN7" s="593"/>
      <c r="BO7" s="594">
        <v>41.2</v>
      </c>
      <c r="BP7" s="594"/>
      <c r="BQ7" s="594"/>
      <c r="BR7" s="594"/>
      <c r="BS7" s="595" t="s">
        <v>211</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1647346</v>
      </c>
      <c r="CS7" s="592"/>
      <c r="CT7" s="592"/>
      <c r="CU7" s="592"/>
      <c r="CV7" s="592"/>
      <c r="CW7" s="592"/>
      <c r="CX7" s="592"/>
      <c r="CY7" s="593"/>
      <c r="CZ7" s="594">
        <v>18.8</v>
      </c>
      <c r="DA7" s="594"/>
      <c r="DB7" s="594"/>
      <c r="DC7" s="594"/>
      <c r="DD7" s="600">
        <v>98418</v>
      </c>
      <c r="DE7" s="592"/>
      <c r="DF7" s="592"/>
      <c r="DG7" s="592"/>
      <c r="DH7" s="592"/>
      <c r="DI7" s="592"/>
      <c r="DJ7" s="592"/>
      <c r="DK7" s="592"/>
      <c r="DL7" s="592"/>
      <c r="DM7" s="592"/>
      <c r="DN7" s="592"/>
      <c r="DO7" s="592"/>
      <c r="DP7" s="593"/>
      <c r="DQ7" s="600">
        <v>1441514</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4613</v>
      </c>
      <c r="S8" s="592"/>
      <c r="T8" s="592"/>
      <c r="U8" s="592"/>
      <c r="V8" s="592"/>
      <c r="W8" s="592"/>
      <c r="X8" s="592"/>
      <c r="Y8" s="593"/>
      <c r="Z8" s="594">
        <v>0.1</v>
      </c>
      <c r="AA8" s="594"/>
      <c r="AB8" s="594"/>
      <c r="AC8" s="594"/>
      <c r="AD8" s="595">
        <v>4613</v>
      </c>
      <c r="AE8" s="595"/>
      <c r="AF8" s="595"/>
      <c r="AG8" s="595"/>
      <c r="AH8" s="595"/>
      <c r="AI8" s="595"/>
      <c r="AJ8" s="595"/>
      <c r="AK8" s="595"/>
      <c r="AL8" s="596">
        <v>0.1</v>
      </c>
      <c r="AM8" s="597"/>
      <c r="AN8" s="597"/>
      <c r="AO8" s="598"/>
      <c r="AP8" s="588" t="s">
        <v>222</v>
      </c>
      <c r="AQ8" s="589"/>
      <c r="AR8" s="589"/>
      <c r="AS8" s="589"/>
      <c r="AT8" s="589"/>
      <c r="AU8" s="589"/>
      <c r="AV8" s="589"/>
      <c r="AW8" s="589"/>
      <c r="AX8" s="589"/>
      <c r="AY8" s="589"/>
      <c r="AZ8" s="589"/>
      <c r="BA8" s="589"/>
      <c r="BB8" s="589"/>
      <c r="BC8" s="589"/>
      <c r="BD8" s="589"/>
      <c r="BE8" s="589"/>
      <c r="BF8" s="590"/>
      <c r="BG8" s="591">
        <v>13500</v>
      </c>
      <c r="BH8" s="592"/>
      <c r="BI8" s="592"/>
      <c r="BJ8" s="592"/>
      <c r="BK8" s="592"/>
      <c r="BL8" s="592"/>
      <c r="BM8" s="592"/>
      <c r="BN8" s="593"/>
      <c r="BO8" s="594">
        <v>1.3</v>
      </c>
      <c r="BP8" s="594"/>
      <c r="BQ8" s="594"/>
      <c r="BR8" s="594"/>
      <c r="BS8" s="600" t="s">
        <v>113</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1430040</v>
      </c>
      <c r="CS8" s="592"/>
      <c r="CT8" s="592"/>
      <c r="CU8" s="592"/>
      <c r="CV8" s="592"/>
      <c r="CW8" s="592"/>
      <c r="CX8" s="592"/>
      <c r="CY8" s="593"/>
      <c r="CZ8" s="594">
        <v>16.3</v>
      </c>
      <c r="DA8" s="594"/>
      <c r="DB8" s="594"/>
      <c r="DC8" s="594"/>
      <c r="DD8" s="600">
        <v>13360</v>
      </c>
      <c r="DE8" s="592"/>
      <c r="DF8" s="592"/>
      <c r="DG8" s="592"/>
      <c r="DH8" s="592"/>
      <c r="DI8" s="592"/>
      <c r="DJ8" s="592"/>
      <c r="DK8" s="592"/>
      <c r="DL8" s="592"/>
      <c r="DM8" s="592"/>
      <c r="DN8" s="592"/>
      <c r="DO8" s="592"/>
      <c r="DP8" s="593"/>
      <c r="DQ8" s="600">
        <v>1006594</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7717</v>
      </c>
      <c r="S9" s="592"/>
      <c r="T9" s="592"/>
      <c r="U9" s="592"/>
      <c r="V9" s="592"/>
      <c r="W9" s="592"/>
      <c r="X9" s="592"/>
      <c r="Y9" s="593"/>
      <c r="Z9" s="594">
        <v>0.1</v>
      </c>
      <c r="AA9" s="594"/>
      <c r="AB9" s="594"/>
      <c r="AC9" s="594"/>
      <c r="AD9" s="595">
        <v>7717</v>
      </c>
      <c r="AE9" s="595"/>
      <c r="AF9" s="595"/>
      <c r="AG9" s="595"/>
      <c r="AH9" s="595"/>
      <c r="AI9" s="595"/>
      <c r="AJ9" s="595"/>
      <c r="AK9" s="595"/>
      <c r="AL9" s="596">
        <v>0.2</v>
      </c>
      <c r="AM9" s="597"/>
      <c r="AN9" s="597"/>
      <c r="AO9" s="598"/>
      <c r="AP9" s="588" t="s">
        <v>225</v>
      </c>
      <c r="AQ9" s="589"/>
      <c r="AR9" s="589"/>
      <c r="AS9" s="589"/>
      <c r="AT9" s="589"/>
      <c r="AU9" s="589"/>
      <c r="AV9" s="589"/>
      <c r="AW9" s="589"/>
      <c r="AX9" s="589"/>
      <c r="AY9" s="589"/>
      <c r="AZ9" s="589"/>
      <c r="BA9" s="589"/>
      <c r="BB9" s="589"/>
      <c r="BC9" s="589"/>
      <c r="BD9" s="589"/>
      <c r="BE9" s="589"/>
      <c r="BF9" s="590"/>
      <c r="BG9" s="591">
        <v>357575</v>
      </c>
      <c r="BH9" s="592"/>
      <c r="BI9" s="592"/>
      <c r="BJ9" s="592"/>
      <c r="BK9" s="592"/>
      <c r="BL9" s="592"/>
      <c r="BM9" s="592"/>
      <c r="BN9" s="593"/>
      <c r="BO9" s="594">
        <v>35.5</v>
      </c>
      <c r="BP9" s="594"/>
      <c r="BQ9" s="594"/>
      <c r="BR9" s="594"/>
      <c r="BS9" s="600" t="s">
        <v>113</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1332770</v>
      </c>
      <c r="CS9" s="592"/>
      <c r="CT9" s="592"/>
      <c r="CU9" s="592"/>
      <c r="CV9" s="592"/>
      <c r="CW9" s="592"/>
      <c r="CX9" s="592"/>
      <c r="CY9" s="593"/>
      <c r="CZ9" s="594">
        <v>15.2</v>
      </c>
      <c r="DA9" s="594"/>
      <c r="DB9" s="594"/>
      <c r="DC9" s="594"/>
      <c r="DD9" s="600">
        <v>322996</v>
      </c>
      <c r="DE9" s="592"/>
      <c r="DF9" s="592"/>
      <c r="DG9" s="592"/>
      <c r="DH9" s="592"/>
      <c r="DI9" s="592"/>
      <c r="DJ9" s="592"/>
      <c r="DK9" s="592"/>
      <c r="DL9" s="592"/>
      <c r="DM9" s="592"/>
      <c r="DN9" s="592"/>
      <c r="DO9" s="592"/>
      <c r="DP9" s="593"/>
      <c r="DQ9" s="600">
        <v>989755</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92132</v>
      </c>
      <c r="S10" s="592"/>
      <c r="T10" s="592"/>
      <c r="U10" s="592"/>
      <c r="V10" s="592"/>
      <c r="W10" s="592"/>
      <c r="X10" s="592"/>
      <c r="Y10" s="593"/>
      <c r="Z10" s="594">
        <v>1</v>
      </c>
      <c r="AA10" s="594"/>
      <c r="AB10" s="594"/>
      <c r="AC10" s="594"/>
      <c r="AD10" s="595">
        <v>92132</v>
      </c>
      <c r="AE10" s="595"/>
      <c r="AF10" s="595"/>
      <c r="AG10" s="595"/>
      <c r="AH10" s="595"/>
      <c r="AI10" s="595"/>
      <c r="AJ10" s="595"/>
      <c r="AK10" s="595"/>
      <c r="AL10" s="596">
        <v>2</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26355</v>
      </c>
      <c r="BH10" s="592"/>
      <c r="BI10" s="592"/>
      <c r="BJ10" s="592"/>
      <c r="BK10" s="592"/>
      <c r="BL10" s="592"/>
      <c r="BM10" s="592"/>
      <c r="BN10" s="593"/>
      <c r="BO10" s="594">
        <v>2.6</v>
      </c>
      <c r="BP10" s="594"/>
      <c r="BQ10" s="594"/>
      <c r="BR10" s="594"/>
      <c r="BS10" s="600" t="s">
        <v>113</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26510</v>
      </c>
      <c r="CS10" s="592"/>
      <c r="CT10" s="592"/>
      <c r="CU10" s="592"/>
      <c r="CV10" s="592"/>
      <c r="CW10" s="592"/>
      <c r="CX10" s="592"/>
      <c r="CY10" s="593"/>
      <c r="CZ10" s="594">
        <v>0.3</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17035</v>
      </c>
      <c r="BH11" s="592"/>
      <c r="BI11" s="592"/>
      <c r="BJ11" s="592"/>
      <c r="BK11" s="592"/>
      <c r="BL11" s="592"/>
      <c r="BM11" s="592"/>
      <c r="BN11" s="593"/>
      <c r="BO11" s="594">
        <v>1.7</v>
      </c>
      <c r="BP11" s="594"/>
      <c r="BQ11" s="594"/>
      <c r="BR11" s="594"/>
      <c r="BS11" s="600" t="s">
        <v>113</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472739</v>
      </c>
      <c r="CS11" s="592"/>
      <c r="CT11" s="592"/>
      <c r="CU11" s="592"/>
      <c r="CV11" s="592"/>
      <c r="CW11" s="592"/>
      <c r="CX11" s="592"/>
      <c r="CY11" s="593"/>
      <c r="CZ11" s="594">
        <v>5.4</v>
      </c>
      <c r="DA11" s="594"/>
      <c r="DB11" s="594"/>
      <c r="DC11" s="594"/>
      <c r="DD11" s="600">
        <v>315077</v>
      </c>
      <c r="DE11" s="592"/>
      <c r="DF11" s="592"/>
      <c r="DG11" s="592"/>
      <c r="DH11" s="592"/>
      <c r="DI11" s="592"/>
      <c r="DJ11" s="592"/>
      <c r="DK11" s="592"/>
      <c r="DL11" s="592"/>
      <c r="DM11" s="592"/>
      <c r="DN11" s="592"/>
      <c r="DO11" s="592"/>
      <c r="DP11" s="593"/>
      <c r="DQ11" s="600">
        <v>287212</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503943</v>
      </c>
      <c r="BH12" s="592"/>
      <c r="BI12" s="592"/>
      <c r="BJ12" s="592"/>
      <c r="BK12" s="592"/>
      <c r="BL12" s="592"/>
      <c r="BM12" s="592"/>
      <c r="BN12" s="593"/>
      <c r="BO12" s="594">
        <v>50</v>
      </c>
      <c r="BP12" s="594"/>
      <c r="BQ12" s="594"/>
      <c r="BR12" s="594"/>
      <c r="BS12" s="600" t="s">
        <v>113</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100281</v>
      </c>
      <c r="CS12" s="592"/>
      <c r="CT12" s="592"/>
      <c r="CU12" s="592"/>
      <c r="CV12" s="592"/>
      <c r="CW12" s="592"/>
      <c r="CX12" s="592"/>
      <c r="CY12" s="593"/>
      <c r="CZ12" s="594">
        <v>1.1000000000000001</v>
      </c>
      <c r="DA12" s="594"/>
      <c r="DB12" s="594"/>
      <c r="DC12" s="594"/>
      <c r="DD12" s="600">
        <v>41270</v>
      </c>
      <c r="DE12" s="592"/>
      <c r="DF12" s="592"/>
      <c r="DG12" s="592"/>
      <c r="DH12" s="592"/>
      <c r="DI12" s="592"/>
      <c r="DJ12" s="592"/>
      <c r="DK12" s="592"/>
      <c r="DL12" s="592"/>
      <c r="DM12" s="592"/>
      <c r="DN12" s="592"/>
      <c r="DO12" s="592"/>
      <c r="DP12" s="593"/>
      <c r="DQ12" s="600">
        <v>49219</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25093</v>
      </c>
      <c r="S13" s="592"/>
      <c r="T13" s="592"/>
      <c r="U13" s="592"/>
      <c r="V13" s="592"/>
      <c r="W13" s="592"/>
      <c r="X13" s="592"/>
      <c r="Y13" s="593"/>
      <c r="Z13" s="594">
        <v>0.3</v>
      </c>
      <c r="AA13" s="594"/>
      <c r="AB13" s="594"/>
      <c r="AC13" s="594"/>
      <c r="AD13" s="595">
        <v>25093</v>
      </c>
      <c r="AE13" s="595"/>
      <c r="AF13" s="595"/>
      <c r="AG13" s="595"/>
      <c r="AH13" s="595"/>
      <c r="AI13" s="595"/>
      <c r="AJ13" s="595"/>
      <c r="AK13" s="595"/>
      <c r="AL13" s="596">
        <v>0.6</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436677</v>
      </c>
      <c r="BH13" s="592"/>
      <c r="BI13" s="592"/>
      <c r="BJ13" s="592"/>
      <c r="BK13" s="592"/>
      <c r="BL13" s="592"/>
      <c r="BM13" s="592"/>
      <c r="BN13" s="593"/>
      <c r="BO13" s="594">
        <v>43.4</v>
      </c>
      <c r="BP13" s="594"/>
      <c r="BQ13" s="594"/>
      <c r="BR13" s="594"/>
      <c r="BS13" s="600" t="s">
        <v>113</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548880</v>
      </c>
      <c r="CS13" s="592"/>
      <c r="CT13" s="592"/>
      <c r="CU13" s="592"/>
      <c r="CV13" s="592"/>
      <c r="CW13" s="592"/>
      <c r="CX13" s="592"/>
      <c r="CY13" s="593"/>
      <c r="CZ13" s="594">
        <v>6.3</v>
      </c>
      <c r="DA13" s="594"/>
      <c r="DB13" s="594"/>
      <c r="DC13" s="594"/>
      <c r="DD13" s="600">
        <v>367246</v>
      </c>
      <c r="DE13" s="592"/>
      <c r="DF13" s="592"/>
      <c r="DG13" s="592"/>
      <c r="DH13" s="592"/>
      <c r="DI13" s="592"/>
      <c r="DJ13" s="592"/>
      <c r="DK13" s="592"/>
      <c r="DL13" s="592"/>
      <c r="DM13" s="592"/>
      <c r="DN13" s="592"/>
      <c r="DO13" s="592"/>
      <c r="DP13" s="593"/>
      <c r="DQ13" s="600">
        <v>340123</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24970</v>
      </c>
      <c r="BH14" s="592"/>
      <c r="BI14" s="592"/>
      <c r="BJ14" s="592"/>
      <c r="BK14" s="592"/>
      <c r="BL14" s="592"/>
      <c r="BM14" s="592"/>
      <c r="BN14" s="593"/>
      <c r="BO14" s="594">
        <v>2.5</v>
      </c>
      <c r="BP14" s="594"/>
      <c r="BQ14" s="594"/>
      <c r="BR14" s="594"/>
      <c r="BS14" s="600" t="s">
        <v>113</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413940</v>
      </c>
      <c r="CS14" s="592"/>
      <c r="CT14" s="592"/>
      <c r="CU14" s="592"/>
      <c r="CV14" s="592"/>
      <c r="CW14" s="592"/>
      <c r="CX14" s="592"/>
      <c r="CY14" s="593"/>
      <c r="CZ14" s="594">
        <v>4.7</v>
      </c>
      <c r="DA14" s="594"/>
      <c r="DB14" s="594"/>
      <c r="DC14" s="594"/>
      <c r="DD14" s="600">
        <v>27089</v>
      </c>
      <c r="DE14" s="592"/>
      <c r="DF14" s="592"/>
      <c r="DG14" s="592"/>
      <c r="DH14" s="592"/>
      <c r="DI14" s="592"/>
      <c r="DJ14" s="592"/>
      <c r="DK14" s="592"/>
      <c r="DL14" s="592"/>
      <c r="DM14" s="592"/>
      <c r="DN14" s="592"/>
      <c r="DO14" s="592"/>
      <c r="DP14" s="593"/>
      <c r="DQ14" s="600">
        <v>387602</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3600</v>
      </c>
      <c r="S15" s="592"/>
      <c r="T15" s="592"/>
      <c r="U15" s="592"/>
      <c r="V15" s="592"/>
      <c r="W15" s="592"/>
      <c r="X15" s="592"/>
      <c r="Y15" s="593"/>
      <c r="Z15" s="594">
        <v>0</v>
      </c>
      <c r="AA15" s="594"/>
      <c r="AB15" s="594"/>
      <c r="AC15" s="594"/>
      <c r="AD15" s="595">
        <v>3600</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63559</v>
      </c>
      <c r="BH15" s="592"/>
      <c r="BI15" s="592"/>
      <c r="BJ15" s="592"/>
      <c r="BK15" s="592"/>
      <c r="BL15" s="592"/>
      <c r="BM15" s="592"/>
      <c r="BN15" s="593"/>
      <c r="BO15" s="594">
        <v>6.3</v>
      </c>
      <c r="BP15" s="594"/>
      <c r="BQ15" s="594"/>
      <c r="BR15" s="594"/>
      <c r="BS15" s="600" t="s">
        <v>113</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482686</v>
      </c>
      <c r="CS15" s="592"/>
      <c r="CT15" s="592"/>
      <c r="CU15" s="592"/>
      <c r="CV15" s="592"/>
      <c r="CW15" s="592"/>
      <c r="CX15" s="592"/>
      <c r="CY15" s="593"/>
      <c r="CZ15" s="594">
        <v>5.5</v>
      </c>
      <c r="DA15" s="594"/>
      <c r="DB15" s="594"/>
      <c r="DC15" s="594"/>
      <c r="DD15" s="600">
        <v>125916</v>
      </c>
      <c r="DE15" s="592"/>
      <c r="DF15" s="592"/>
      <c r="DG15" s="592"/>
      <c r="DH15" s="592"/>
      <c r="DI15" s="592"/>
      <c r="DJ15" s="592"/>
      <c r="DK15" s="592"/>
      <c r="DL15" s="592"/>
      <c r="DM15" s="592"/>
      <c r="DN15" s="592"/>
      <c r="DO15" s="592"/>
      <c r="DP15" s="593"/>
      <c r="DQ15" s="600">
        <v>422128</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3691224</v>
      </c>
      <c r="S16" s="592"/>
      <c r="T16" s="592"/>
      <c r="U16" s="592"/>
      <c r="V16" s="592"/>
      <c r="W16" s="592"/>
      <c r="X16" s="592"/>
      <c r="Y16" s="593"/>
      <c r="Z16" s="594">
        <v>40.799999999999997</v>
      </c>
      <c r="AA16" s="594"/>
      <c r="AB16" s="594"/>
      <c r="AC16" s="594"/>
      <c r="AD16" s="595">
        <v>3301166</v>
      </c>
      <c r="AE16" s="595"/>
      <c r="AF16" s="595"/>
      <c r="AG16" s="595"/>
      <c r="AH16" s="595"/>
      <c r="AI16" s="595"/>
      <c r="AJ16" s="595"/>
      <c r="AK16" s="595"/>
      <c r="AL16" s="596">
        <v>72.900000000000006</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1398539</v>
      </c>
      <c r="CS16" s="592"/>
      <c r="CT16" s="592"/>
      <c r="CU16" s="592"/>
      <c r="CV16" s="592"/>
      <c r="CW16" s="592"/>
      <c r="CX16" s="592"/>
      <c r="CY16" s="593"/>
      <c r="CZ16" s="594">
        <v>15.9</v>
      </c>
      <c r="DA16" s="594"/>
      <c r="DB16" s="594"/>
      <c r="DC16" s="594"/>
      <c r="DD16" s="600" t="s">
        <v>113</v>
      </c>
      <c r="DE16" s="592"/>
      <c r="DF16" s="592"/>
      <c r="DG16" s="592"/>
      <c r="DH16" s="592"/>
      <c r="DI16" s="592"/>
      <c r="DJ16" s="592"/>
      <c r="DK16" s="592"/>
      <c r="DL16" s="592"/>
      <c r="DM16" s="592"/>
      <c r="DN16" s="592"/>
      <c r="DO16" s="592"/>
      <c r="DP16" s="593"/>
      <c r="DQ16" s="600">
        <v>250644</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3301166</v>
      </c>
      <c r="S17" s="592"/>
      <c r="T17" s="592"/>
      <c r="U17" s="592"/>
      <c r="V17" s="592"/>
      <c r="W17" s="592"/>
      <c r="X17" s="592"/>
      <c r="Y17" s="593"/>
      <c r="Z17" s="594">
        <v>36.5</v>
      </c>
      <c r="AA17" s="594"/>
      <c r="AB17" s="594"/>
      <c r="AC17" s="594"/>
      <c r="AD17" s="595">
        <v>3301166</v>
      </c>
      <c r="AE17" s="595"/>
      <c r="AF17" s="595"/>
      <c r="AG17" s="595"/>
      <c r="AH17" s="595"/>
      <c r="AI17" s="595"/>
      <c r="AJ17" s="595"/>
      <c r="AK17" s="595"/>
      <c r="AL17" s="596">
        <v>72.900000000000006</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853531</v>
      </c>
      <c r="CS17" s="592"/>
      <c r="CT17" s="592"/>
      <c r="CU17" s="592"/>
      <c r="CV17" s="592"/>
      <c r="CW17" s="592"/>
      <c r="CX17" s="592"/>
      <c r="CY17" s="593"/>
      <c r="CZ17" s="594">
        <v>9.6999999999999993</v>
      </c>
      <c r="DA17" s="594"/>
      <c r="DB17" s="594"/>
      <c r="DC17" s="594"/>
      <c r="DD17" s="600" t="s">
        <v>113</v>
      </c>
      <c r="DE17" s="592"/>
      <c r="DF17" s="592"/>
      <c r="DG17" s="592"/>
      <c r="DH17" s="592"/>
      <c r="DI17" s="592"/>
      <c r="DJ17" s="592"/>
      <c r="DK17" s="592"/>
      <c r="DL17" s="592"/>
      <c r="DM17" s="592"/>
      <c r="DN17" s="592"/>
      <c r="DO17" s="592"/>
      <c r="DP17" s="593"/>
      <c r="DQ17" s="600">
        <v>849718</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390052</v>
      </c>
      <c r="S18" s="592"/>
      <c r="T18" s="592"/>
      <c r="U18" s="592"/>
      <c r="V18" s="592"/>
      <c r="W18" s="592"/>
      <c r="X18" s="592"/>
      <c r="Y18" s="593"/>
      <c r="Z18" s="594">
        <v>4.3</v>
      </c>
      <c r="AA18" s="594"/>
      <c r="AB18" s="594"/>
      <c r="AC18" s="594"/>
      <c r="AD18" s="595" t="s">
        <v>113</v>
      </c>
      <c r="AE18" s="595"/>
      <c r="AF18" s="595"/>
      <c r="AG18" s="595"/>
      <c r="AH18" s="595"/>
      <c r="AI18" s="595"/>
      <c r="AJ18" s="595"/>
      <c r="AK18" s="595"/>
      <c r="AL18" s="596" t="s">
        <v>113</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4896341</v>
      </c>
      <c r="S20" s="592"/>
      <c r="T20" s="592"/>
      <c r="U20" s="592"/>
      <c r="V20" s="592"/>
      <c r="W20" s="592"/>
      <c r="X20" s="592"/>
      <c r="Y20" s="593"/>
      <c r="Z20" s="594">
        <v>54.1</v>
      </c>
      <c r="AA20" s="594"/>
      <c r="AB20" s="594"/>
      <c r="AC20" s="594"/>
      <c r="AD20" s="595">
        <v>4506283</v>
      </c>
      <c r="AE20" s="595"/>
      <c r="AF20" s="595"/>
      <c r="AG20" s="595"/>
      <c r="AH20" s="595"/>
      <c r="AI20" s="595"/>
      <c r="AJ20" s="595"/>
      <c r="AK20" s="595"/>
      <c r="AL20" s="596">
        <v>99.5</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8781207</v>
      </c>
      <c r="CS20" s="592"/>
      <c r="CT20" s="592"/>
      <c r="CU20" s="592"/>
      <c r="CV20" s="592"/>
      <c r="CW20" s="592"/>
      <c r="CX20" s="592"/>
      <c r="CY20" s="593"/>
      <c r="CZ20" s="594">
        <v>100</v>
      </c>
      <c r="DA20" s="594"/>
      <c r="DB20" s="594"/>
      <c r="DC20" s="594"/>
      <c r="DD20" s="600">
        <v>1311372</v>
      </c>
      <c r="DE20" s="592"/>
      <c r="DF20" s="592"/>
      <c r="DG20" s="592"/>
      <c r="DH20" s="592"/>
      <c r="DI20" s="592"/>
      <c r="DJ20" s="592"/>
      <c r="DK20" s="592"/>
      <c r="DL20" s="592"/>
      <c r="DM20" s="592"/>
      <c r="DN20" s="592"/>
      <c r="DO20" s="592"/>
      <c r="DP20" s="593"/>
      <c r="DQ20" s="600">
        <v>6098454</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1299</v>
      </c>
      <c r="S21" s="592"/>
      <c r="T21" s="592"/>
      <c r="U21" s="592"/>
      <c r="V21" s="592"/>
      <c r="W21" s="592"/>
      <c r="X21" s="592"/>
      <c r="Y21" s="593"/>
      <c r="Z21" s="594">
        <v>0</v>
      </c>
      <c r="AA21" s="594"/>
      <c r="AB21" s="594"/>
      <c r="AC21" s="594"/>
      <c r="AD21" s="595">
        <v>1299</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19466</v>
      </c>
      <c r="S22" s="592"/>
      <c r="T22" s="592"/>
      <c r="U22" s="592"/>
      <c r="V22" s="592"/>
      <c r="W22" s="592"/>
      <c r="X22" s="592"/>
      <c r="Y22" s="593"/>
      <c r="Z22" s="594">
        <v>0.2</v>
      </c>
      <c r="AA22" s="594"/>
      <c r="AB22" s="594"/>
      <c r="AC22" s="594"/>
      <c r="AD22" s="595" t="s">
        <v>113</v>
      </c>
      <c r="AE22" s="595"/>
      <c r="AF22" s="595"/>
      <c r="AG22" s="595"/>
      <c r="AH22" s="595"/>
      <c r="AI22" s="595"/>
      <c r="AJ22" s="595"/>
      <c r="AK22" s="595"/>
      <c r="AL22" s="596" t="s">
        <v>113</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59592</v>
      </c>
      <c r="S23" s="592"/>
      <c r="T23" s="592"/>
      <c r="U23" s="592"/>
      <c r="V23" s="592"/>
      <c r="W23" s="592"/>
      <c r="X23" s="592"/>
      <c r="Y23" s="593"/>
      <c r="Z23" s="594">
        <v>0.7</v>
      </c>
      <c r="AA23" s="594"/>
      <c r="AB23" s="594"/>
      <c r="AC23" s="594"/>
      <c r="AD23" s="595">
        <v>5539</v>
      </c>
      <c r="AE23" s="595"/>
      <c r="AF23" s="595"/>
      <c r="AG23" s="595"/>
      <c r="AH23" s="595"/>
      <c r="AI23" s="595"/>
      <c r="AJ23" s="595"/>
      <c r="AK23" s="595"/>
      <c r="AL23" s="596">
        <v>0.1</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6" t="s">
        <v>270</v>
      </c>
      <c r="DM23" s="617"/>
      <c r="DN23" s="617"/>
      <c r="DO23" s="617"/>
      <c r="DP23" s="617"/>
      <c r="DQ23" s="617"/>
      <c r="DR23" s="617"/>
      <c r="DS23" s="617"/>
      <c r="DT23" s="617"/>
      <c r="DU23" s="617"/>
      <c r="DV23" s="618"/>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6014</v>
      </c>
      <c r="S24" s="592"/>
      <c r="T24" s="592"/>
      <c r="U24" s="592"/>
      <c r="V24" s="592"/>
      <c r="W24" s="592"/>
      <c r="X24" s="592"/>
      <c r="Y24" s="593"/>
      <c r="Z24" s="594">
        <v>0.1</v>
      </c>
      <c r="AA24" s="594"/>
      <c r="AB24" s="594"/>
      <c r="AC24" s="594"/>
      <c r="AD24" s="595">
        <v>349</v>
      </c>
      <c r="AE24" s="595"/>
      <c r="AF24" s="595"/>
      <c r="AG24" s="595"/>
      <c r="AH24" s="595"/>
      <c r="AI24" s="595"/>
      <c r="AJ24" s="595"/>
      <c r="AK24" s="595"/>
      <c r="AL24" s="596">
        <v>0</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2391836</v>
      </c>
      <c r="CS24" s="581"/>
      <c r="CT24" s="581"/>
      <c r="CU24" s="581"/>
      <c r="CV24" s="581"/>
      <c r="CW24" s="581"/>
      <c r="CX24" s="581"/>
      <c r="CY24" s="582"/>
      <c r="CZ24" s="620">
        <v>27.2</v>
      </c>
      <c r="DA24" s="621"/>
      <c r="DB24" s="621"/>
      <c r="DC24" s="622"/>
      <c r="DD24" s="619">
        <v>2051103</v>
      </c>
      <c r="DE24" s="581"/>
      <c r="DF24" s="581"/>
      <c r="DG24" s="581"/>
      <c r="DH24" s="581"/>
      <c r="DI24" s="581"/>
      <c r="DJ24" s="581"/>
      <c r="DK24" s="582"/>
      <c r="DL24" s="619">
        <v>2003358</v>
      </c>
      <c r="DM24" s="581"/>
      <c r="DN24" s="581"/>
      <c r="DO24" s="581"/>
      <c r="DP24" s="581"/>
      <c r="DQ24" s="581"/>
      <c r="DR24" s="581"/>
      <c r="DS24" s="581"/>
      <c r="DT24" s="581"/>
      <c r="DU24" s="581"/>
      <c r="DV24" s="582"/>
      <c r="DW24" s="585">
        <v>41.7</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2162221</v>
      </c>
      <c r="S25" s="592"/>
      <c r="T25" s="592"/>
      <c r="U25" s="592"/>
      <c r="V25" s="592"/>
      <c r="W25" s="592"/>
      <c r="X25" s="592"/>
      <c r="Y25" s="593"/>
      <c r="Z25" s="594">
        <v>23.9</v>
      </c>
      <c r="AA25" s="594"/>
      <c r="AB25" s="594"/>
      <c r="AC25" s="594"/>
      <c r="AD25" s="595" t="s">
        <v>113</v>
      </c>
      <c r="AE25" s="595"/>
      <c r="AF25" s="595"/>
      <c r="AG25" s="595"/>
      <c r="AH25" s="595"/>
      <c r="AI25" s="595"/>
      <c r="AJ25" s="595"/>
      <c r="AK25" s="595"/>
      <c r="AL25" s="596" t="s">
        <v>113</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1094442</v>
      </c>
      <c r="CS25" s="611"/>
      <c r="CT25" s="611"/>
      <c r="CU25" s="611"/>
      <c r="CV25" s="611"/>
      <c r="CW25" s="611"/>
      <c r="CX25" s="611"/>
      <c r="CY25" s="612"/>
      <c r="CZ25" s="625">
        <v>12.5</v>
      </c>
      <c r="DA25" s="626"/>
      <c r="DB25" s="626"/>
      <c r="DC25" s="627"/>
      <c r="DD25" s="600">
        <v>1043646</v>
      </c>
      <c r="DE25" s="611"/>
      <c r="DF25" s="611"/>
      <c r="DG25" s="611"/>
      <c r="DH25" s="611"/>
      <c r="DI25" s="611"/>
      <c r="DJ25" s="611"/>
      <c r="DK25" s="612"/>
      <c r="DL25" s="600">
        <v>996139</v>
      </c>
      <c r="DM25" s="611"/>
      <c r="DN25" s="611"/>
      <c r="DO25" s="611"/>
      <c r="DP25" s="611"/>
      <c r="DQ25" s="611"/>
      <c r="DR25" s="611"/>
      <c r="DS25" s="611"/>
      <c r="DT25" s="611"/>
      <c r="DU25" s="611"/>
      <c r="DV25" s="612"/>
      <c r="DW25" s="596">
        <v>20.7</v>
      </c>
      <c r="DX25" s="623"/>
      <c r="DY25" s="623"/>
      <c r="DZ25" s="623"/>
      <c r="EA25" s="623"/>
      <c r="EB25" s="623"/>
      <c r="EC25" s="624"/>
    </row>
    <row r="26" spans="2:133" ht="11.25" customHeight="1">
      <c r="B26" s="628" t="s">
        <v>278</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699185</v>
      </c>
      <c r="CS26" s="592"/>
      <c r="CT26" s="592"/>
      <c r="CU26" s="592"/>
      <c r="CV26" s="592"/>
      <c r="CW26" s="592"/>
      <c r="CX26" s="592"/>
      <c r="CY26" s="593"/>
      <c r="CZ26" s="625">
        <v>8</v>
      </c>
      <c r="DA26" s="626"/>
      <c r="DB26" s="626"/>
      <c r="DC26" s="627"/>
      <c r="DD26" s="600">
        <v>652948</v>
      </c>
      <c r="DE26" s="592"/>
      <c r="DF26" s="592"/>
      <c r="DG26" s="592"/>
      <c r="DH26" s="592"/>
      <c r="DI26" s="592"/>
      <c r="DJ26" s="592"/>
      <c r="DK26" s="593"/>
      <c r="DL26" s="600" t="s">
        <v>211</v>
      </c>
      <c r="DM26" s="592"/>
      <c r="DN26" s="592"/>
      <c r="DO26" s="592"/>
      <c r="DP26" s="592"/>
      <c r="DQ26" s="592"/>
      <c r="DR26" s="592"/>
      <c r="DS26" s="592"/>
      <c r="DT26" s="592"/>
      <c r="DU26" s="592"/>
      <c r="DV26" s="593"/>
      <c r="DW26" s="596" t="s">
        <v>211</v>
      </c>
      <c r="DX26" s="623"/>
      <c r="DY26" s="623"/>
      <c r="DZ26" s="623"/>
      <c r="EA26" s="623"/>
      <c r="EB26" s="623"/>
      <c r="EC26" s="624"/>
    </row>
    <row r="27" spans="2:133" ht="11.25" customHeight="1">
      <c r="B27" s="588" t="s">
        <v>281</v>
      </c>
      <c r="C27" s="589"/>
      <c r="D27" s="589"/>
      <c r="E27" s="589"/>
      <c r="F27" s="589"/>
      <c r="G27" s="589"/>
      <c r="H27" s="589"/>
      <c r="I27" s="589"/>
      <c r="J27" s="589"/>
      <c r="K27" s="589"/>
      <c r="L27" s="589"/>
      <c r="M27" s="589"/>
      <c r="N27" s="589"/>
      <c r="O27" s="589"/>
      <c r="P27" s="589"/>
      <c r="Q27" s="590"/>
      <c r="R27" s="591">
        <v>454358</v>
      </c>
      <c r="S27" s="592"/>
      <c r="T27" s="592"/>
      <c r="U27" s="592"/>
      <c r="V27" s="592"/>
      <c r="W27" s="592"/>
      <c r="X27" s="592"/>
      <c r="Y27" s="593"/>
      <c r="Z27" s="594">
        <v>5</v>
      </c>
      <c r="AA27" s="594"/>
      <c r="AB27" s="594"/>
      <c r="AC27" s="594"/>
      <c r="AD27" s="595" t="s">
        <v>113</v>
      </c>
      <c r="AE27" s="595"/>
      <c r="AF27" s="595"/>
      <c r="AG27" s="595"/>
      <c r="AH27" s="595"/>
      <c r="AI27" s="595"/>
      <c r="AJ27" s="595"/>
      <c r="AK27" s="595"/>
      <c r="AL27" s="596" t="s">
        <v>113</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1006937</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443863</v>
      </c>
      <c r="CS27" s="611"/>
      <c r="CT27" s="611"/>
      <c r="CU27" s="611"/>
      <c r="CV27" s="611"/>
      <c r="CW27" s="611"/>
      <c r="CX27" s="611"/>
      <c r="CY27" s="612"/>
      <c r="CZ27" s="625">
        <v>5.0999999999999996</v>
      </c>
      <c r="DA27" s="626"/>
      <c r="DB27" s="626"/>
      <c r="DC27" s="627"/>
      <c r="DD27" s="600">
        <v>157739</v>
      </c>
      <c r="DE27" s="611"/>
      <c r="DF27" s="611"/>
      <c r="DG27" s="611"/>
      <c r="DH27" s="611"/>
      <c r="DI27" s="611"/>
      <c r="DJ27" s="611"/>
      <c r="DK27" s="612"/>
      <c r="DL27" s="600">
        <v>157501</v>
      </c>
      <c r="DM27" s="611"/>
      <c r="DN27" s="611"/>
      <c r="DO27" s="611"/>
      <c r="DP27" s="611"/>
      <c r="DQ27" s="611"/>
      <c r="DR27" s="611"/>
      <c r="DS27" s="611"/>
      <c r="DT27" s="611"/>
      <c r="DU27" s="611"/>
      <c r="DV27" s="612"/>
      <c r="DW27" s="596">
        <v>3.3</v>
      </c>
      <c r="DX27" s="623"/>
      <c r="DY27" s="623"/>
      <c r="DZ27" s="623"/>
      <c r="EA27" s="623"/>
      <c r="EB27" s="623"/>
      <c r="EC27" s="624"/>
    </row>
    <row r="28" spans="2:133" ht="11.25" customHeight="1">
      <c r="B28" s="588" t="s">
        <v>284</v>
      </c>
      <c r="C28" s="589"/>
      <c r="D28" s="589"/>
      <c r="E28" s="589"/>
      <c r="F28" s="589"/>
      <c r="G28" s="589"/>
      <c r="H28" s="589"/>
      <c r="I28" s="589"/>
      <c r="J28" s="589"/>
      <c r="K28" s="589"/>
      <c r="L28" s="589"/>
      <c r="M28" s="589"/>
      <c r="N28" s="589"/>
      <c r="O28" s="589"/>
      <c r="P28" s="589"/>
      <c r="Q28" s="590"/>
      <c r="R28" s="591">
        <v>46366</v>
      </c>
      <c r="S28" s="592"/>
      <c r="T28" s="592"/>
      <c r="U28" s="592"/>
      <c r="V28" s="592"/>
      <c r="W28" s="592"/>
      <c r="X28" s="592"/>
      <c r="Y28" s="593"/>
      <c r="Z28" s="594">
        <v>0.5</v>
      </c>
      <c r="AA28" s="594"/>
      <c r="AB28" s="594"/>
      <c r="AC28" s="594"/>
      <c r="AD28" s="595">
        <v>4316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853531</v>
      </c>
      <c r="CS28" s="592"/>
      <c r="CT28" s="592"/>
      <c r="CU28" s="592"/>
      <c r="CV28" s="592"/>
      <c r="CW28" s="592"/>
      <c r="CX28" s="592"/>
      <c r="CY28" s="593"/>
      <c r="CZ28" s="625">
        <v>9.6999999999999993</v>
      </c>
      <c r="DA28" s="626"/>
      <c r="DB28" s="626"/>
      <c r="DC28" s="627"/>
      <c r="DD28" s="600">
        <v>849718</v>
      </c>
      <c r="DE28" s="592"/>
      <c r="DF28" s="592"/>
      <c r="DG28" s="592"/>
      <c r="DH28" s="592"/>
      <c r="DI28" s="592"/>
      <c r="DJ28" s="592"/>
      <c r="DK28" s="593"/>
      <c r="DL28" s="600">
        <v>849718</v>
      </c>
      <c r="DM28" s="592"/>
      <c r="DN28" s="592"/>
      <c r="DO28" s="592"/>
      <c r="DP28" s="592"/>
      <c r="DQ28" s="592"/>
      <c r="DR28" s="592"/>
      <c r="DS28" s="592"/>
      <c r="DT28" s="592"/>
      <c r="DU28" s="592"/>
      <c r="DV28" s="593"/>
      <c r="DW28" s="596">
        <v>17.7</v>
      </c>
      <c r="DX28" s="623"/>
      <c r="DY28" s="623"/>
      <c r="DZ28" s="623"/>
      <c r="EA28" s="623"/>
      <c r="EB28" s="623"/>
      <c r="EC28" s="624"/>
    </row>
    <row r="29" spans="2:133" ht="11.25" customHeight="1">
      <c r="B29" s="588" t="s">
        <v>286</v>
      </c>
      <c r="C29" s="589"/>
      <c r="D29" s="589"/>
      <c r="E29" s="589"/>
      <c r="F29" s="589"/>
      <c r="G29" s="589"/>
      <c r="H29" s="589"/>
      <c r="I29" s="589"/>
      <c r="J29" s="589"/>
      <c r="K29" s="589"/>
      <c r="L29" s="589"/>
      <c r="M29" s="589"/>
      <c r="N29" s="589"/>
      <c r="O29" s="589"/>
      <c r="P29" s="589"/>
      <c r="Q29" s="590"/>
      <c r="R29" s="591">
        <v>3230</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58</v>
      </c>
      <c r="CG29" s="606"/>
      <c r="CH29" s="606"/>
      <c r="CI29" s="606"/>
      <c r="CJ29" s="606"/>
      <c r="CK29" s="606"/>
      <c r="CL29" s="606"/>
      <c r="CM29" s="606"/>
      <c r="CN29" s="606"/>
      <c r="CO29" s="606"/>
      <c r="CP29" s="606"/>
      <c r="CQ29" s="607"/>
      <c r="CR29" s="591">
        <v>853517</v>
      </c>
      <c r="CS29" s="611"/>
      <c r="CT29" s="611"/>
      <c r="CU29" s="611"/>
      <c r="CV29" s="611"/>
      <c r="CW29" s="611"/>
      <c r="CX29" s="611"/>
      <c r="CY29" s="612"/>
      <c r="CZ29" s="625">
        <v>9.6999999999999993</v>
      </c>
      <c r="DA29" s="626"/>
      <c r="DB29" s="626"/>
      <c r="DC29" s="627"/>
      <c r="DD29" s="600">
        <v>849704</v>
      </c>
      <c r="DE29" s="611"/>
      <c r="DF29" s="611"/>
      <c r="DG29" s="611"/>
      <c r="DH29" s="611"/>
      <c r="DI29" s="611"/>
      <c r="DJ29" s="611"/>
      <c r="DK29" s="612"/>
      <c r="DL29" s="600">
        <v>849704</v>
      </c>
      <c r="DM29" s="611"/>
      <c r="DN29" s="611"/>
      <c r="DO29" s="611"/>
      <c r="DP29" s="611"/>
      <c r="DQ29" s="611"/>
      <c r="DR29" s="611"/>
      <c r="DS29" s="611"/>
      <c r="DT29" s="611"/>
      <c r="DU29" s="611"/>
      <c r="DV29" s="612"/>
      <c r="DW29" s="596">
        <v>17.7</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53612</v>
      </c>
      <c r="S30" s="592"/>
      <c r="T30" s="592"/>
      <c r="U30" s="592"/>
      <c r="V30" s="592"/>
      <c r="W30" s="592"/>
      <c r="X30" s="592"/>
      <c r="Y30" s="593"/>
      <c r="Z30" s="594">
        <v>0.6</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172</v>
      </c>
      <c r="AY30" s="578"/>
      <c r="AZ30" s="578"/>
      <c r="BA30" s="578"/>
      <c r="BB30" s="578"/>
      <c r="BC30" s="578"/>
      <c r="BD30" s="578"/>
      <c r="BE30" s="578"/>
      <c r="BF30" s="579"/>
      <c r="BG30" s="649">
        <v>99</v>
      </c>
      <c r="BH30" s="650"/>
      <c r="BI30" s="650"/>
      <c r="BJ30" s="650"/>
      <c r="BK30" s="650"/>
      <c r="BL30" s="650"/>
      <c r="BM30" s="586">
        <v>95.3</v>
      </c>
      <c r="BN30" s="650"/>
      <c r="BO30" s="650"/>
      <c r="BP30" s="650"/>
      <c r="BQ30" s="651"/>
      <c r="BR30" s="649">
        <v>98.6</v>
      </c>
      <c r="BS30" s="650"/>
      <c r="BT30" s="650"/>
      <c r="BU30" s="650"/>
      <c r="BV30" s="650"/>
      <c r="BW30" s="650"/>
      <c r="BX30" s="586">
        <v>94.7</v>
      </c>
      <c r="BY30" s="650"/>
      <c r="BZ30" s="650"/>
      <c r="CA30" s="650"/>
      <c r="CB30" s="651"/>
      <c r="CD30" s="654"/>
      <c r="CE30" s="655"/>
      <c r="CF30" s="605" t="s">
        <v>293</v>
      </c>
      <c r="CG30" s="606"/>
      <c r="CH30" s="606"/>
      <c r="CI30" s="606"/>
      <c r="CJ30" s="606"/>
      <c r="CK30" s="606"/>
      <c r="CL30" s="606"/>
      <c r="CM30" s="606"/>
      <c r="CN30" s="606"/>
      <c r="CO30" s="606"/>
      <c r="CP30" s="606"/>
      <c r="CQ30" s="607"/>
      <c r="CR30" s="591">
        <v>743551</v>
      </c>
      <c r="CS30" s="592"/>
      <c r="CT30" s="592"/>
      <c r="CU30" s="592"/>
      <c r="CV30" s="592"/>
      <c r="CW30" s="592"/>
      <c r="CX30" s="592"/>
      <c r="CY30" s="593"/>
      <c r="CZ30" s="625">
        <v>8.5</v>
      </c>
      <c r="DA30" s="626"/>
      <c r="DB30" s="626"/>
      <c r="DC30" s="627"/>
      <c r="DD30" s="600">
        <v>739809</v>
      </c>
      <c r="DE30" s="592"/>
      <c r="DF30" s="592"/>
      <c r="DG30" s="592"/>
      <c r="DH30" s="592"/>
      <c r="DI30" s="592"/>
      <c r="DJ30" s="592"/>
      <c r="DK30" s="593"/>
      <c r="DL30" s="600">
        <v>739809</v>
      </c>
      <c r="DM30" s="592"/>
      <c r="DN30" s="592"/>
      <c r="DO30" s="592"/>
      <c r="DP30" s="592"/>
      <c r="DQ30" s="592"/>
      <c r="DR30" s="592"/>
      <c r="DS30" s="592"/>
      <c r="DT30" s="592"/>
      <c r="DU30" s="592"/>
      <c r="DV30" s="593"/>
      <c r="DW30" s="596">
        <v>15.4</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367308</v>
      </c>
      <c r="S31" s="592"/>
      <c r="T31" s="592"/>
      <c r="U31" s="592"/>
      <c r="V31" s="592"/>
      <c r="W31" s="592"/>
      <c r="X31" s="592"/>
      <c r="Y31" s="593"/>
      <c r="Z31" s="594">
        <v>4.0999999999999996</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99.1</v>
      </c>
      <c r="BH31" s="611"/>
      <c r="BI31" s="611"/>
      <c r="BJ31" s="611"/>
      <c r="BK31" s="611"/>
      <c r="BL31" s="611"/>
      <c r="BM31" s="597">
        <v>97.1</v>
      </c>
      <c r="BN31" s="647"/>
      <c r="BO31" s="647"/>
      <c r="BP31" s="647"/>
      <c r="BQ31" s="648"/>
      <c r="BR31" s="646">
        <v>98.8</v>
      </c>
      <c r="BS31" s="611"/>
      <c r="BT31" s="611"/>
      <c r="BU31" s="611"/>
      <c r="BV31" s="611"/>
      <c r="BW31" s="611"/>
      <c r="BX31" s="597">
        <v>96.8</v>
      </c>
      <c r="BY31" s="647"/>
      <c r="BZ31" s="647"/>
      <c r="CA31" s="647"/>
      <c r="CB31" s="648"/>
      <c r="CD31" s="654"/>
      <c r="CE31" s="655"/>
      <c r="CF31" s="605" t="s">
        <v>297</v>
      </c>
      <c r="CG31" s="606"/>
      <c r="CH31" s="606"/>
      <c r="CI31" s="606"/>
      <c r="CJ31" s="606"/>
      <c r="CK31" s="606"/>
      <c r="CL31" s="606"/>
      <c r="CM31" s="606"/>
      <c r="CN31" s="606"/>
      <c r="CO31" s="606"/>
      <c r="CP31" s="606"/>
      <c r="CQ31" s="607"/>
      <c r="CR31" s="591">
        <v>109966</v>
      </c>
      <c r="CS31" s="611"/>
      <c r="CT31" s="611"/>
      <c r="CU31" s="611"/>
      <c r="CV31" s="611"/>
      <c r="CW31" s="611"/>
      <c r="CX31" s="611"/>
      <c r="CY31" s="612"/>
      <c r="CZ31" s="625">
        <v>1.3</v>
      </c>
      <c r="DA31" s="626"/>
      <c r="DB31" s="626"/>
      <c r="DC31" s="627"/>
      <c r="DD31" s="600">
        <v>109895</v>
      </c>
      <c r="DE31" s="611"/>
      <c r="DF31" s="611"/>
      <c r="DG31" s="611"/>
      <c r="DH31" s="611"/>
      <c r="DI31" s="611"/>
      <c r="DJ31" s="611"/>
      <c r="DK31" s="612"/>
      <c r="DL31" s="600">
        <v>109895</v>
      </c>
      <c r="DM31" s="611"/>
      <c r="DN31" s="611"/>
      <c r="DO31" s="611"/>
      <c r="DP31" s="611"/>
      <c r="DQ31" s="611"/>
      <c r="DR31" s="611"/>
      <c r="DS31" s="611"/>
      <c r="DT31" s="611"/>
      <c r="DU31" s="611"/>
      <c r="DV31" s="612"/>
      <c r="DW31" s="596">
        <v>2.2999999999999998</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68252</v>
      </c>
      <c r="S32" s="592"/>
      <c r="T32" s="592"/>
      <c r="U32" s="592"/>
      <c r="V32" s="592"/>
      <c r="W32" s="592"/>
      <c r="X32" s="592"/>
      <c r="Y32" s="593"/>
      <c r="Z32" s="594">
        <v>0.8</v>
      </c>
      <c r="AA32" s="594"/>
      <c r="AB32" s="594"/>
      <c r="AC32" s="594"/>
      <c r="AD32" s="595">
        <v>9738</v>
      </c>
      <c r="AE32" s="595"/>
      <c r="AF32" s="595"/>
      <c r="AG32" s="595"/>
      <c r="AH32" s="595"/>
      <c r="AI32" s="595"/>
      <c r="AJ32" s="595"/>
      <c r="AK32" s="595"/>
      <c r="AL32" s="596">
        <v>0.2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98.6</v>
      </c>
      <c r="BH32" s="659"/>
      <c r="BI32" s="659"/>
      <c r="BJ32" s="659"/>
      <c r="BK32" s="659"/>
      <c r="BL32" s="659"/>
      <c r="BM32" s="660">
        <v>92.4</v>
      </c>
      <c r="BN32" s="659"/>
      <c r="BO32" s="659"/>
      <c r="BP32" s="659"/>
      <c r="BQ32" s="661"/>
      <c r="BR32" s="658">
        <v>98</v>
      </c>
      <c r="BS32" s="659"/>
      <c r="BT32" s="659"/>
      <c r="BU32" s="659"/>
      <c r="BV32" s="659"/>
      <c r="BW32" s="659"/>
      <c r="BX32" s="660">
        <v>91.5</v>
      </c>
      <c r="BY32" s="659"/>
      <c r="BZ32" s="659"/>
      <c r="CA32" s="659"/>
      <c r="CB32" s="661"/>
      <c r="CD32" s="656"/>
      <c r="CE32" s="657"/>
      <c r="CF32" s="605" t="s">
        <v>300</v>
      </c>
      <c r="CG32" s="606"/>
      <c r="CH32" s="606"/>
      <c r="CI32" s="606"/>
      <c r="CJ32" s="606"/>
      <c r="CK32" s="606"/>
      <c r="CL32" s="606"/>
      <c r="CM32" s="606"/>
      <c r="CN32" s="606"/>
      <c r="CO32" s="606"/>
      <c r="CP32" s="606"/>
      <c r="CQ32" s="607"/>
      <c r="CR32" s="591">
        <v>14</v>
      </c>
      <c r="CS32" s="592"/>
      <c r="CT32" s="592"/>
      <c r="CU32" s="592"/>
      <c r="CV32" s="592"/>
      <c r="CW32" s="592"/>
      <c r="CX32" s="592"/>
      <c r="CY32" s="593"/>
      <c r="CZ32" s="625">
        <v>0</v>
      </c>
      <c r="DA32" s="626"/>
      <c r="DB32" s="626"/>
      <c r="DC32" s="627"/>
      <c r="DD32" s="600">
        <v>14</v>
      </c>
      <c r="DE32" s="592"/>
      <c r="DF32" s="592"/>
      <c r="DG32" s="592"/>
      <c r="DH32" s="592"/>
      <c r="DI32" s="592"/>
      <c r="DJ32" s="592"/>
      <c r="DK32" s="593"/>
      <c r="DL32" s="600">
        <v>14</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908500</v>
      </c>
      <c r="S33" s="592"/>
      <c r="T33" s="592"/>
      <c r="U33" s="592"/>
      <c r="V33" s="592"/>
      <c r="W33" s="592"/>
      <c r="X33" s="592"/>
      <c r="Y33" s="593"/>
      <c r="Z33" s="594">
        <v>10</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3679460</v>
      </c>
      <c r="CS33" s="611"/>
      <c r="CT33" s="611"/>
      <c r="CU33" s="611"/>
      <c r="CV33" s="611"/>
      <c r="CW33" s="611"/>
      <c r="CX33" s="611"/>
      <c r="CY33" s="612"/>
      <c r="CZ33" s="625">
        <v>41.9</v>
      </c>
      <c r="DA33" s="626"/>
      <c r="DB33" s="626"/>
      <c r="DC33" s="627"/>
      <c r="DD33" s="600">
        <v>3226923</v>
      </c>
      <c r="DE33" s="611"/>
      <c r="DF33" s="611"/>
      <c r="DG33" s="611"/>
      <c r="DH33" s="611"/>
      <c r="DI33" s="611"/>
      <c r="DJ33" s="611"/>
      <c r="DK33" s="612"/>
      <c r="DL33" s="600">
        <v>1986771</v>
      </c>
      <c r="DM33" s="611"/>
      <c r="DN33" s="611"/>
      <c r="DO33" s="611"/>
      <c r="DP33" s="611"/>
      <c r="DQ33" s="611"/>
      <c r="DR33" s="611"/>
      <c r="DS33" s="611"/>
      <c r="DT33" s="611"/>
      <c r="DU33" s="611"/>
      <c r="DV33" s="612"/>
      <c r="DW33" s="596">
        <v>41.4</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723447</v>
      </c>
      <c r="CS34" s="592"/>
      <c r="CT34" s="592"/>
      <c r="CU34" s="592"/>
      <c r="CV34" s="592"/>
      <c r="CW34" s="592"/>
      <c r="CX34" s="592"/>
      <c r="CY34" s="593"/>
      <c r="CZ34" s="625">
        <v>8.1999999999999993</v>
      </c>
      <c r="DA34" s="626"/>
      <c r="DB34" s="626"/>
      <c r="DC34" s="627"/>
      <c r="DD34" s="600">
        <v>587617</v>
      </c>
      <c r="DE34" s="592"/>
      <c r="DF34" s="592"/>
      <c r="DG34" s="592"/>
      <c r="DH34" s="592"/>
      <c r="DI34" s="592"/>
      <c r="DJ34" s="592"/>
      <c r="DK34" s="593"/>
      <c r="DL34" s="600">
        <v>507245</v>
      </c>
      <c r="DM34" s="592"/>
      <c r="DN34" s="592"/>
      <c r="DO34" s="592"/>
      <c r="DP34" s="592"/>
      <c r="DQ34" s="592"/>
      <c r="DR34" s="592"/>
      <c r="DS34" s="592"/>
      <c r="DT34" s="592"/>
      <c r="DU34" s="592"/>
      <c r="DV34" s="593"/>
      <c r="DW34" s="596">
        <v>10.6</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273900</v>
      </c>
      <c r="S35" s="592"/>
      <c r="T35" s="592"/>
      <c r="U35" s="592"/>
      <c r="V35" s="592"/>
      <c r="W35" s="592"/>
      <c r="X35" s="592"/>
      <c r="Y35" s="593"/>
      <c r="Z35" s="594">
        <v>3</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1192563</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98861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25744</v>
      </c>
      <c r="CS35" s="611"/>
      <c r="CT35" s="611"/>
      <c r="CU35" s="611"/>
      <c r="CV35" s="611"/>
      <c r="CW35" s="611"/>
      <c r="CX35" s="611"/>
      <c r="CY35" s="612"/>
      <c r="CZ35" s="625">
        <v>0.3</v>
      </c>
      <c r="DA35" s="626"/>
      <c r="DB35" s="626"/>
      <c r="DC35" s="627"/>
      <c r="DD35" s="600">
        <v>24247</v>
      </c>
      <c r="DE35" s="611"/>
      <c r="DF35" s="611"/>
      <c r="DG35" s="611"/>
      <c r="DH35" s="611"/>
      <c r="DI35" s="611"/>
      <c r="DJ35" s="611"/>
      <c r="DK35" s="612"/>
      <c r="DL35" s="600">
        <v>23795</v>
      </c>
      <c r="DM35" s="611"/>
      <c r="DN35" s="611"/>
      <c r="DO35" s="611"/>
      <c r="DP35" s="611"/>
      <c r="DQ35" s="611"/>
      <c r="DR35" s="611"/>
      <c r="DS35" s="611"/>
      <c r="DT35" s="611"/>
      <c r="DU35" s="611"/>
      <c r="DV35" s="612"/>
      <c r="DW35" s="596">
        <v>0.5</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9046559</v>
      </c>
      <c r="S36" s="664"/>
      <c r="T36" s="664"/>
      <c r="U36" s="664"/>
      <c r="V36" s="664"/>
      <c r="W36" s="664"/>
      <c r="X36" s="664"/>
      <c r="Y36" s="665"/>
      <c r="Z36" s="666">
        <v>100</v>
      </c>
      <c r="AA36" s="666"/>
      <c r="AB36" s="666"/>
      <c r="AC36" s="666"/>
      <c r="AD36" s="667">
        <v>4527524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313221</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66041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1101307</v>
      </c>
      <c r="CS36" s="592"/>
      <c r="CT36" s="592"/>
      <c r="CU36" s="592"/>
      <c r="CV36" s="592"/>
      <c r="CW36" s="592"/>
      <c r="CX36" s="592"/>
      <c r="CY36" s="593"/>
      <c r="CZ36" s="625">
        <v>12.5</v>
      </c>
      <c r="DA36" s="626"/>
      <c r="DB36" s="626"/>
      <c r="DC36" s="627"/>
      <c r="DD36" s="600">
        <v>1003457</v>
      </c>
      <c r="DE36" s="592"/>
      <c r="DF36" s="592"/>
      <c r="DG36" s="592"/>
      <c r="DH36" s="592"/>
      <c r="DI36" s="592"/>
      <c r="DJ36" s="592"/>
      <c r="DK36" s="593"/>
      <c r="DL36" s="600">
        <v>786119</v>
      </c>
      <c r="DM36" s="592"/>
      <c r="DN36" s="592"/>
      <c r="DO36" s="592"/>
      <c r="DP36" s="592"/>
      <c r="DQ36" s="592"/>
      <c r="DR36" s="592"/>
      <c r="DS36" s="592"/>
      <c r="DT36" s="592"/>
      <c r="DU36" s="592"/>
      <c r="DV36" s="593"/>
      <c r="DW36" s="596">
        <v>16.399999999999999</v>
      </c>
      <c r="DX36" s="623"/>
      <c r="DY36" s="623"/>
      <c r="DZ36" s="623"/>
      <c r="EA36" s="623"/>
      <c r="EB36" s="623"/>
      <c r="EC36" s="624"/>
    </row>
    <row r="37" spans="2:133" ht="11.25" customHeight="1">
      <c r="AQ37" s="670" t="s">
        <v>315</v>
      </c>
      <c r="AR37" s="671"/>
      <c r="AS37" s="671"/>
      <c r="AT37" s="671"/>
      <c r="AU37" s="671"/>
      <c r="AV37" s="671"/>
      <c r="AW37" s="671"/>
      <c r="AX37" s="671"/>
      <c r="AY37" s="672"/>
      <c r="AZ37" s="591">
        <v>178151</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1698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626662</v>
      </c>
      <c r="CS37" s="611"/>
      <c r="CT37" s="611"/>
      <c r="CU37" s="611"/>
      <c r="CV37" s="611"/>
      <c r="CW37" s="611"/>
      <c r="CX37" s="611"/>
      <c r="CY37" s="612"/>
      <c r="CZ37" s="625">
        <v>7.1</v>
      </c>
      <c r="DA37" s="626"/>
      <c r="DB37" s="626"/>
      <c r="DC37" s="627"/>
      <c r="DD37" s="600">
        <v>621762</v>
      </c>
      <c r="DE37" s="611"/>
      <c r="DF37" s="611"/>
      <c r="DG37" s="611"/>
      <c r="DH37" s="611"/>
      <c r="DI37" s="611"/>
      <c r="DJ37" s="611"/>
      <c r="DK37" s="612"/>
      <c r="DL37" s="600">
        <v>595964</v>
      </c>
      <c r="DM37" s="611"/>
      <c r="DN37" s="611"/>
      <c r="DO37" s="611"/>
      <c r="DP37" s="611"/>
      <c r="DQ37" s="611"/>
      <c r="DR37" s="611"/>
      <c r="DS37" s="611"/>
      <c r="DT37" s="611"/>
      <c r="DU37" s="611"/>
      <c r="DV37" s="612"/>
      <c r="DW37" s="596">
        <v>12.4</v>
      </c>
      <c r="DX37" s="623"/>
      <c r="DY37" s="623"/>
      <c r="DZ37" s="623"/>
      <c r="EA37" s="623"/>
      <c r="EB37" s="623"/>
      <c r="EC37" s="624"/>
    </row>
    <row r="38" spans="2:133" ht="11.25" customHeight="1">
      <c r="AQ38" s="670" t="s">
        <v>318</v>
      </c>
      <c r="AR38" s="671"/>
      <c r="AS38" s="671"/>
      <c r="AT38" s="671"/>
      <c r="AU38" s="671"/>
      <c r="AV38" s="671"/>
      <c r="AW38" s="671"/>
      <c r="AX38" s="671"/>
      <c r="AY38" s="672"/>
      <c r="AZ38" s="591">
        <v>167530</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2894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1006943</v>
      </c>
      <c r="CS38" s="592"/>
      <c r="CT38" s="592"/>
      <c r="CU38" s="592"/>
      <c r="CV38" s="592"/>
      <c r="CW38" s="592"/>
      <c r="CX38" s="592"/>
      <c r="CY38" s="593"/>
      <c r="CZ38" s="625">
        <v>11.5</v>
      </c>
      <c r="DA38" s="626"/>
      <c r="DB38" s="626"/>
      <c r="DC38" s="627"/>
      <c r="DD38" s="600">
        <v>915744</v>
      </c>
      <c r="DE38" s="592"/>
      <c r="DF38" s="592"/>
      <c r="DG38" s="592"/>
      <c r="DH38" s="592"/>
      <c r="DI38" s="592"/>
      <c r="DJ38" s="592"/>
      <c r="DK38" s="593"/>
      <c r="DL38" s="600">
        <v>669612</v>
      </c>
      <c r="DM38" s="592"/>
      <c r="DN38" s="592"/>
      <c r="DO38" s="592"/>
      <c r="DP38" s="592"/>
      <c r="DQ38" s="592"/>
      <c r="DR38" s="592"/>
      <c r="DS38" s="592"/>
      <c r="DT38" s="592"/>
      <c r="DU38" s="592"/>
      <c r="DV38" s="593"/>
      <c r="DW38" s="596">
        <v>13.9</v>
      </c>
      <c r="DX38" s="623"/>
      <c r="DY38" s="623"/>
      <c r="DZ38" s="623"/>
      <c r="EA38" s="623"/>
      <c r="EB38" s="623"/>
      <c r="EC38" s="624"/>
    </row>
    <row r="39" spans="2:133" ht="11.25" customHeight="1">
      <c r="AQ39" s="670" t="s">
        <v>321</v>
      </c>
      <c r="AR39" s="671"/>
      <c r="AS39" s="671"/>
      <c r="AT39" s="671"/>
      <c r="AU39" s="671"/>
      <c r="AV39" s="671"/>
      <c r="AW39" s="671"/>
      <c r="AX39" s="671"/>
      <c r="AY39" s="672"/>
      <c r="AZ39" s="591">
        <v>15923</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76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822019</v>
      </c>
      <c r="CS39" s="611"/>
      <c r="CT39" s="611"/>
      <c r="CU39" s="611"/>
      <c r="CV39" s="611"/>
      <c r="CW39" s="611"/>
      <c r="CX39" s="611"/>
      <c r="CY39" s="612"/>
      <c r="CZ39" s="625">
        <v>9.4</v>
      </c>
      <c r="DA39" s="626"/>
      <c r="DB39" s="626"/>
      <c r="DC39" s="627"/>
      <c r="DD39" s="600">
        <v>695858</v>
      </c>
      <c r="DE39" s="611"/>
      <c r="DF39" s="611"/>
      <c r="DG39" s="611"/>
      <c r="DH39" s="611"/>
      <c r="DI39" s="611"/>
      <c r="DJ39" s="611"/>
      <c r="DK39" s="612"/>
      <c r="DL39" s="600" t="s">
        <v>325</v>
      </c>
      <c r="DM39" s="611"/>
      <c r="DN39" s="611"/>
      <c r="DO39" s="611"/>
      <c r="DP39" s="611"/>
      <c r="DQ39" s="611"/>
      <c r="DR39" s="611"/>
      <c r="DS39" s="611"/>
      <c r="DT39" s="611"/>
      <c r="DU39" s="611"/>
      <c r="DV39" s="612"/>
      <c r="DW39" s="596"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93594</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79</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325</v>
      </c>
      <c r="CS40" s="592"/>
      <c r="CT40" s="592"/>
      <c r="CU40" s="592"/>
      <c r="CV40" s="592"/>
      <c r="CW40" s="592"/>
      <c r="CX40" s="592"/>
      <c r="CY40" s="593"/>
      <c r="CZ40" s="625" t="s">
        <v>325</v>
      </c>
      <c r="DA40" s="626"/>
      <c r="DB40" s="626"/>
      <c r="DC40" s="627"/>
      <c r="DD40" s="600" t="s">
        <v>325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424144</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317</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2709911</v>
      </c>
      <c r="CS42" s="592"/>
      <c r="CT42" s="592"/>
      <c r="CU42" s="592"/>
      <c r="CV42" s="592"/>
      <c r="CW42" s="592"/>
      <c r="CX42" s="592"/>
      <c r="CY42" s="593"/>
      <c r="CZ42" s="625">
        <v>30.9</v>
      </c>
      <c r="DA42" s="674"/>
      <c r="DB42" s="674"/>
      <c r="DC42" s="675"/>
      <c r="DD42" s="600">
        <v>820428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69986</v>
      </c>
      <c r="CS43" s="611"/>
      <c r="CT43" s="611"/>
      <c r="CU43" s="611"/>
      <c r="CV43" s="611"/>
      <c r="CW43" s="611"/>
      <c r="CX43" s="611"/>
      <c r="CY43" s="612"/>
      <c r="CZ43" s="625">
        <v>0.8</v>
      </c>
      <c r="DA43" s="626"/>
      <c r="DB43" s="626"/>
      <c r="DC43" s="627"/>
      <c r="DD43" s="600">
        <v>64708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289</v>
      </c>
      <c r="CE44" s="698"/>
      <c r="CF44" s="588" t="s">
        <v>338</v>
      </c>
      <c r="CG44" s="589"/>
      <c r="CH44" s="589"/>
      <c r="CI44" s="589"/>
      <c r="CJ44" s="589"/>
      <c r="CK44" s="589"/>
      <c r="CL44" s="589"/>
      <c r="CM44" s="589"/>
      <c r="CN44" s="589"/>
      <c r="CO44" s="589"/>
      <c r="CP44" s="589"/>
      <c r="CQ44" s="590"/>
      <c r="CR44" s="591">
        <v>1311372</v>
      </c>
      <c r="CS44" s="592"/>
      <c r="CT44" s="592"/>
      <c r="CU44" s="592"/>
      <c r="CV44" s="592"/>
      <c r="CW44" s="592"/>
      <c r="CX44" s="592"/>
      <c r="CY44" s="593"/>
      <c r="CZ44" s="625">
        <v>14.9</v>
      </c>
      <c r="DA44" s="674"/>
      <c r="DB44" s="674"/>
      <c r="DC44" s="675"/>
      <c r="DD44" s="600">
        <v>569784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301485</v>
      </c>
      <c r="CS45" s="611"/>
      <c r="CT45" s="611"/>
      <c r="CU45" s="611"/>
      <c r="CV45" s="611"/>
      <c r="CW45" s="611"/>
      <c r="CX45" s="611"/>
      <c r="CY45" s="612"/>
      <c r="CZ45" s="625">
        <v>3.4</v>
      </c>
      <c r="DA45" s="626"/>
      <c r="DB45" s="626"/>
      <c r="DC45" s="627"/>
      <c r="DD45" s="600">
        <v>28654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1008909</v>
      </c>
      <c r="CS46" s="592"/>
      <c r="CT46" s="592"/>
      <c r="CU46" s="592"/>
      <c r="CV46" s="592"/>
      <c r="CW46" s="592"/>
      <c r="CX46" s="592"/>
      <c r="CY46" s="593"/>
      <c r="CZ46" s="625">
        <v>11.5</v>
      </c>
      <c r="DA46" s="674"/>
      <c r="DB46" s="674"/>
      <c r="DC46" s="675"/>
      <c r="DD46" s="600">
        <v>540152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1398539</v>
      </c>
      <c r="CS47" s="611"/>
      <c r="CT47" s="611"/>
      <c r="CU47" s="611"/>
      <c r="CV47" s="611"/>
      <c r="CW47" s="611"/>
      <c r="CX47" s="611"/>
      <c r="CY47" s="612"/>
      <c r="CZ47" s="625">
        <v>15.9</v>
      </c>
      <c r="DA47" s="626"/>
      <c r="DB47" s="626"/>
      <c r="DC47" s="627"/>
      <c r="DD47" s="600">
        <v>250644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8781207</v>
      </c>
      <c r="CS49" s="659"/>
      <c r="CT49" s="659"/>
      <c r="CU49" s="659"/>
      <c r="CV49" s="659"/>
      <c r="CW49" s="659"/>
      <c r="CX49" s="659"/>
      <c r="CY49" s="686"/>
      <c r="CZ49" s="687">
        <v>100</v>
      </c>
      <c r="DA49" s="688"/>
      <c r="DB49" s="688"/>
      <c r="DC49" s="689"/>
      <c r="DD49" s="690">
        <v>6098454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B1" zoomScale="75" zoomScaleNormal="7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9628</v>
      </c>
      <c r="R7" s="721"/>
      <c r="S7" s="721"/>
      <c r="T7" s="721"/>
      <c r="U7" s="721"/>
      <c r="V7" s="721">
        <v>9363</v>
      </c>
      <c r="W7" s="721"/>
      <c r="X7" s="721"/>
      <c r="Y7" s="721"/>
      <c r="Z7" s="721"/>
      <c r="AA7" s="721">
        <v>265</v>
      </c>
      <c r="AB7" s="721"/>
      <c r="AC7" s="721"/>
      <c r="AD7" s="721"/>
      <c r="AE7" s="722"/>
      <c r="AF7" s="723">
        <v>140</v>
      </c>
      <c r="AG7" s="724"/>
      <c r="AH7" s="724"/>
      <c r="AI7" s="724"/>
      <c r="AJ7" s="725"/>
      <c r="AK7" s="760">
        <v>22</v>
      </c>
      <c r="AL7" s="761"/>
      <c r="AM7" s="761"/>
      <c r="AN7" s="761"/>
      <c r="AO7" s="761"/>
      <c r="AP7" s="761">
        <v>9578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v>-7</v>
      </c>
      <c r="CI7" s="758"/>
      <c r="CJ7" s="758"/>
      <c r="CK7" s="758"/>
      <c r="CL7" s="759"/>
      <c r="CM7" s="757">
        <v>183</v>
      </c>
      <c r="CN7" s="758"/>
      <c r="CO7" s="758"/>
      <c r="CP7" s="758"/>
      <c r="CQ7" s="759"/>
      <c r="CR7" s="757">
        <v>146</v>
      </c>
      <c r="CS7" s="758"/>
      <c r="CT7" s="758"/>
      <c r="CU7" s="758"/>
      <c r="CV7" s="759"/>
      <c r="CW7" s="757">
        <v>23</v>
      </c>
      <c r="CX7" s="758"/>
      <c r="CY7" s="758"/>
      <c r="CZ7" s="758"/>
      <c r="DA7" s="759"/>
      <c r="DB7" s="757" t="s">
        <v>555</v>
      </c>
      <c r="DC7" s="758"/>
      <c r="DD7" s="758"/>
      <c r="DE7" s="758"/>
      <c r="DF7" s="759"/>
      <c r="DG7" s="757" t="s">
        <v>555</v>
      </c>
      <c r="DH7" s="758"/>
      <c r="DI7" s="758"/>
      <c r="DJ7" s="758"/>
      <c r="DK7" s="759"/>
      <c r="DL7" s="757" t="s">
        <v>555</v>
      </c>
      <c r="DM7" s="758"/>
      <c r="DN7" s="758"/>
      <c r="DO7" s="758"/>
      <c r="DP7" s="759"/>
      <c r="DQ7" s="757" t="s">
        <v>555</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3</v>
      </c>
      <c r="R8" s="745"/>
      <c r="S8" s="745"/>
      <c r="T8" s="745"/>
      <c r="U8" s="745"/>
      <c r="V8" s="745">
        <v>3</v>
      </c>
      <c r="W8" s="745"/>
      <c r="X8" s="745"/>
      <c r="Y8" s="745"/>
      <c r="Z8" s="745"/>
      <c r="AA8" s="745">
        <v>0</v>
      </c>
      <c r="AB8" s="745"/>
      <c r="AC8" s="745"/>
      <c r="AD8" s="745"/>
      <c r="AE8" s="746"/>
      <c r="AF8" s="747">
        <v>0</v>
      </c>
      <c r="AG8" s="748"/>
      <c r="AH8" s="748"/>
      <c r="AI8" s="748"/>
      <c r="AJ8" s="749"/>
      <c r="AK8" s="750">
        <v>1</v>
      </c>
      <c r="AL8" s="751"/>
      <c r="AM8" s="751"/>
      <c r="AN8" s="751"/>
      <c r="AO8" s="751"/>
      <c r="AP8" s="751">
        <v>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30</v>
      </c>
      <c r="CI8" s="768"/>
      <c r="CJ8" s="768"/>
      <c r="CK8" s="768"/>
      <c r="CL8" s="769"/>
      <c r="CM8" s="767">
        <v>200</v>
      </c>
      <c r="CN8" s="768"/>
      <c r="CO8" s="768"/>
      <c r="CP8" s="768"/>
      <c r="CQ8" s="769"/>
      <c r="CR8" s="767">
        <v>16</v>
      </c>
      <c r="CS8" s="768"/>
      <c r="CT8" s="768"/>
      <c r="CU8" s="768"/>
      <c r="CV8" s="769"/>
      <c r="CW8" s="767" t="s">
        <v>556</v>
      </c>
      <c r="CX8" s="768"/>
      <c r="CY8" s="768"/>
      <c r="CZ8" s="768"/>
      <c r="DA8" s="769"/>
      <c r="DB8" s="767" t="s">
        <v>555</v>
      </c>
      <c r="DC8" s="768"/>
      <c r="DD8" s="768"/>
      <c r="DE8" s="768"/>
      <c r="DF8" s="769"/>
      <c r="DG8" s="767" t="s">
        <v>555</v>
      </c>
      <c r="DH8" s="768"/>
      <c r="DI8" s="768"/>
      <c r="DJ8" s="768"/>
      <c r="DK8" s="769"/>
      <c r="DL8" s="767" t="s">
        <v>555</v>
      </c>
      <c r="DM8" s="768"/>
      <c r="DN8" s="768"/>
      <c r="DO8" s="768"/>
      <c r="DP8" s="769"/>
      <c r="DQ8" s="767" t="s">
        <v>555</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0</v>
      </c>
      <c r="CI9" s="768"/>
      <c r="CJ9" s="768"/>
      <c r="CK9" s="768"/>
      <c r="CL9" s="769"/>
      <c r="CM9" s="767">
        <v>24</v>
      </c>
      <c r="CN9" s="768"/>
      <c r="CO9" s="768"/>
      <c r="CP9" s="768"/>
      <c r="CQ9" s="769"/>
      <c r="CR9" s="767">
        <v>17</v>
      </c>
      <c r="CS9" s="768"/>
      <c r="CT9" s="768"/>
      <c r="CU9" s="768"/>
      <c r="CV9" s="769"/>
      <c r="CW9" s="767" t="s">
        <v>555</v>
      </c>
      <c r="CX9" s="768"/>
      <c r="CY9" s="768"/>
      <c r="CZ9" s="768"/>
      <c r="DA9" s="769"/>
      <c r="DB9" s="767" t="s">
        <v>555</v>
      </c>
      <c r="DC9" s="768"/>
      <c r="DD9" s="768"/>
      <c r="DE9" s="768"/>
      <c r="DF9" s="769"/>
      <c r="DG9" s="767" t="s">
        <v>555</v>
      </c>
      <c r="DH9" s="768"/>
      <c r="DI9" s="768"/>
      <c r="DJ9" s="768"/>
      <c r="DK9" s="769"/>
      <c r="DL9" s="767" t="s">
        <v>555</v>
      </c>
      <c r="DM9" s="768"/>
      <c r="DN9" s="768"/>
      <c r="DO9" s="768"/>
      <c r="DP9" s="769"/>
      <c r="DQ9" s="767" t="s">
        <v>555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552</v>
      </c>
      <c r="BT10" s="755"/>
      <c r="BU10" s="755"/>
      <c r="BV10" s="755"/>
      <c r="BW10" s="755"/>
      <c r="BX10" s="755"/>
      <c r="BY10" s="755"/>
      <c r="BZ10" s="755"/>
      <c r="CA10" s="755"/>
      <c r="CB10" s="755"/>
      <c r="CC10" s="755"/>
      <c r="CD10" s="755"/>
      <c r="CE10" s="755"/>
      <c r="CF10" s="755"/>
      <c r="CG10" s="756"/>
      <c r="CH10" s="767">
        <v>-16</v>
      </c>
      <c r="CI10" s="768"/>
      <c r="CJ10" s="768"/>
      <c r="CK10" s="768"/>
      <c r="CL10" s="769"/>
      <c r="CM10" s="767">
        <v>63</v>
      </c>
      <c r="CN10" s="768"/>
      <c r="CO10" s="768"/>
      <c r="CP10" s="768"/>
      <c r="CQ10" s="769"/>
      <c r="CR10" s="767">
        <v>40</v>
      </c>
      <c r="CS10" s="768"/>
      <c r="CT10" s="768"/>
      <c r="CU10" s="768"/>
      <c r="CV10" s="769"/>
      <c r="CW10" s="767">
        <v>20</v>
      </c>
      <c r="CX10" s="768"/>
      <c r="CY10" s="768"/>
      <c r="CZ10" s="768"/>
      <c r="DA10" s="769"/>
      <c r="DB10" s="767" t="s">
        <v>556</v>
      </c>
      <c r="DC10" s="768"/>
      <c r="DD10" s="768"/>
      <c r="DE10" s="768"/>
      <c r="DF10" s="769"/>
      <c r="DG10" s="767" t="s">
        <v>556</v>
      </c>
      <c r="DH10" s="768"/>
      <c r="DI10" s="768"/>
      <c r="DJ10" s="768"/>
      <c r="DK10" s="769"/>
      <c r="DL10" s="767" t="s">
        <v>556</v>
      </c>
      <c r="DM10" s="768"/>
      <c r="DN10" s="768"/>
      <c r="DO10" s="768"/>
      <c r="DP10" s="769"/>
      <c r="DQ10" s="767" t="s">
        <v>556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553</v>
      </c>
      <c r="BT11" s="755"/>
      <c r="BU11" s="755"/>
      <c r="BV11" s="755"/>
      <c r="BW11" s="755"/>
      <c r="BX11" s="755"/>
      <c r="BY11" s="755"/>
      <c r="BZ11" s="755"/>
      <c r="CA11" s="755"/>
      <c r="CB11" s="755"/>
      <c r="CC11" s="755"/>
      <c r="CD11" s="755"/>
      <c r="CE11" s="755"/>
      <c r="CF11" s="755"/>
      <c r="CG11" s="756"/>
      <c r="CH11" s="767">
        <v>-1</v>
      </c>
      <c r="CI11" s="768"/>
      <c r="CJ11" s="768"/>
      <c r="CK11" s="768"/>
      <c r="CL11" s="769"/>
      <c r="CM11" s="767">
        <v>25</v>
      </c>
      <c r="CN11" s="768"/>
      <c r="CO11" s="768"/>
      <c r="CP11" s="768"/>
      <c r="CQ11" s="769"/>
      <c r="CR11" s="767">
        <v>26</v>
      </c>
      <c r="CS11" s="768"/>
      <c r="CT11" s="768"/>
      <c r="CU11" s="768"/>
      <c r="CV11" s="769"/>
      <c r="CW11" s="767" t="s">
        <v>556</v>
      </c>
      <c r="CX11" s="768"/>
      <c r="CY11" s="768"/>
      <c r="CZ11" s="768"/>
      <c r="DA11" s="769"/>
      <c r="DB11" s="767" t="s">
        <v>556</v>
      </c>
      <c r="DC11" s="768"/>
      <c r="DD11" s="768"/>
      <c r="DE11" s="768"/>
      <c r="DF11" s="769"/>
      <c r="DG11" s="767" t="s">
        <v>556</v>
      </c>
      <c r="DH11" s="768"/>
      <c r="DI11" s="768"/>
      <c r="DJ11" s="768"/>
      <c r="DK11" s="769"/>
      <c r="DL11" s="767" t="s">
        <v>556</v>
      </c>
      <c r="DM11" s="768"/>
      <c r="DN11" s="768"/>
      <c r="DO11" s="768"/>
      <c r="DP11" s="769"/>
      <c r="DQ11" s="767" t="s">
        <v>556</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554</v>
      </c>
      <c r="BT12" s="755"/>
      <c r="BU12" s="755"/>
      <c r="BV12" s="755"/>
      <c r="BW12" s="755"/>
      <c r="BX12" s="755"/>
      <c r="BY12" s="755"/>
      <c r="BZ12" s="755"/>
      <c r="CA12" s="755"/>
      <c r="CB12" s="755"/>
      <c r="CC12" s="755"/>
      <c r="CD12" s="755"/>
      <c r="CE12" s="755"/>
      <c r="CF12" s="755"/>
      <c r="CG12" s="756"/>
      <c r="CH12" s="767">
        <v>16</v>
      </c>
      <c r="CI12" s="768"/>
      <c r="CJ12" s="768"/>
      <c r="CK12" s="768"/>
      <c r="CL12" s="769"/>
      <c r="CM12" s="767">
        <v>62</v>
      </c>
      <c r="CN12" s="768"/>
      <c r="CO12" s="768"/>
      <c r="CP12" s="768"/>
      <c r="CQ12" s="769"/>
      <c r="CR12" s="767">
        <v>30</v>
      </c>
      <c r="CS12" s="768"/>
      <c r="CT12" s="768"/>
      <c r="CU12" s="768"/>
      <c r="CV12" s="769"/>
      <c r="CW12" s="767" t="s">
        <v>556</v>
      </c>
      <c r="CX12" s="768"/>
      <c r="CY12" s="768"/>
      <c r="CZ12" s="768"/>
      <c r="DA12" s="769"/>
      <c r="DB12" s="767" t="s">
        <v>556</v>
      </c>
      <c r="DC12" s="768"/>
      <c r="DD12" s="768"/>
      <c r="DE12" s="768"/>
      <c r="DF12" s="769"/>
      <c r="DG12" s="767" t="s">
        <v>556</v>
      </c>
      <c r="DH12" s="768"/>
      <c r="DI12" s="768"/>
      <c r="DJ12" s="768"/>
      <c r="DK12" s="769"/>
      <c r="DL12" s="767" t="s">
        <v>556</v>
      </c>
      <c r="DM12" s="768"/>
      <c r="DN12" s="768"/>
      <c r="DO12" s="768"/>
      <c r="DP12" s="769"/>
      <c r="DQ12" s="767" t="s">
        <v>556</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9631</v>
      </c>
      <c r="R23" s="780"/>
      <c r="S23" s="780"/>
      <c r="T23" s="780"/>
      <c r="U23" s="780"/>
      <c r="V23" s="780">
        <v>9366</v>
      </c>
      <c r="W23" s="780"/>
      <c r="X23" s="780"/>
      <c r="Y23" s="780"/>
      <c r="Z23" s="780"/>
      <c r="AA23" s="780">
        <v>265</v>
      </c>
      <c r="AB23" s="780"/>
      <c r="AC23" s="780"/>
      <c r="AD23" s="780"/>
      <c r="AE23" s="781"/>
      <c r="AF23" s="782">
        <v>140</v>
      </c>
      <c r="AG23" s="780"/>
      <c r="AH23" s="780"/>
      <c r="AI23" s="780"/>
      <c r="AJ23" s="783"/>
      <c r="AK23" s="784"/>
      <c r="AL23" s="785"/>
      <c r="AM23" s="785"/>
      <c r="AN23" s="785"/>
      <c r="AO23" s="785"/>
      <c r="AP23" s="780">
        <v>9583</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1403</v>
      </c>
      <c r="R28" s="809"/>
      <c r="S28" s="809"/>
      <c r="T28" s="809"/>
      <c r="U28" s="809"/>
      <c r="V28" s="809">
        <v>1304</v>
      </c>
      <c r="W28" s="809"/>
      <c r="X28" s="809"/>
      <c r="Y28" s="809"/>
      <c r="Z28" s="809"/>
      <c r="AA28" s="809">
        <v>99</v>
      </c>
      <c r="AB28" s="809"/>
      <c r="AC28" s="809"/>
      <c r="AD28" s="809"/>
      <c r="AE28" s="810"/>
      <c r="AF28" s="811">
        <v>99</v>
      </c>
      <c r="AG28" s="809"/>
      <c r="AH28" s="809"/>
      <c r="AI28" s="809"/>
      <c r="AJ28" s="812"/>
      <c r="AK28" s="813">
        <v>78</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1328</v>
      </c>
      <c r="R29" s="745"/>
      <c r="S29" s="745"/>
      <c r="T29" s="745"/>
      <c r="U29" s="745"/>
      <c r="V29" s="745">
        <v>1323</v>
      </c>
      <c r="W29" s="745"/>
      <c r="X29" s="745"/>
      <c r="Y29" s="745"/>
      <c r="Z29" s="745"/>
      <c r="AA29" s="745">
        <v>5</v>
      </c>
      <c r="AB29" s="745"/>
      <c r="AC29" s="745"/>
      <c r="AD29" s="745"/>
      <c r="AE29" s="746"/>
      <c r="AF29" s="747">
        <v>6</v>
      </c>
      <c r="AG29" s="748"/>
      <c r="AH29" s="748"/>
      <c r="AI29" s="748"/>
      <c r="AJ29" s="749"/>
      <c r="AK29" s="816">
        <v>217</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278</v>
      </c>
      <c r="R30" s="745"/>
      <c r="S30" s="745"/>
      <c r="T30" s="745"/>
      <c r="U30" s="745"/>
      <c r="V30" s="745">
        <v>278</v>
      </c>
      <c r="W30" s="745"/>
      <c r="X30" s="745"/>
      <c r="Y30" s="745"/>
      <c r="Z30" s="745"/>
      <c r="AA30" s="745">
        <v>0</v>
      </c>
      <c r="AB30" s="745"/>
      <c r="AC30" s="745"/>
      <c r="AD30" s="745"/>
      <c r="AE30" s="746"/>
      <c r="AF30" s="747" t="s">
        <v>555</v>
      </c>
      <c r="AG30" s="748"/>
      <c r="AH30" s="748"/>
      <c r="AI30" s="748"/>
      <c r="AJ30" s="749"/>
      <c r="AK30" s="816">
        <v>201</v>
      </c>
      <c r="AL30" s="817"/>
      <c r="AM30" s="817"/>
      <c r="AN30" s="817"/>
      <c r="AO30" s="817"/>
      <c r="AP30" s="817" t="s">
        <v>532</v>
      </c>
      <c r="AQ30" s="817"/>
      <c r="AR30" s="817"/>
      <c r="AS30" s="817"/>
      <c r="AT30" s="817"/>
      <c r="AU30" s="817" t="s">
        <v>532</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456</v>
      </c>
      <c r="R31" s="745"/>
      <c r="S31" s="745"/>
      <c r="T31" s="745"/>
      <c r="U31" s="745"/>
      <c r="V31" s="745">
        <v>484</v>
      </c>
      <c r="W31" s="745"/>
      <c r="X31" s="745"/>
      <c r="Y31" s="745"/>
      <c r="Z31" s="745"/>
      <c r="AA31" s="745">
        <v>-28</v>
      </c>
      <c r="AB31" s="745"/>
      <c r="AC31" s="745"/>
      <c r="AD31" s="745"/>
      <c r="AE31" s="746"/>
      <c r="AF31" s="747">
        <v>348</v>
      </c>
      <c r="AG31" s="748"/>
      <c r="AH31" s="748"/>
      <c r="AI31" s="748"/>
      <c r="AJ31" s="749"/>
      <c r="AK31" s="816">
        <v>178</v>
      </c>
      <c r="AL31" s="817"/>
      <c r="AM31" s="817"/>
      <c r="AN31" s="817"/>
      <c r="AO31" s="817"/>
      <c r="AP31" s="817">
        <v>121</v>
      </c>
      <c r="AQ31" s="817"/>
      <c r="AR31" s="817"/>
      <c r="AS31" s="817"/>
      <c r="AT31" s="817"/>
      <c r="AU31" s="817">
        <v>111</v>
      </c>
      <c r="AV31" s="817"/>
      <c r="AW31" s="817"/>
      <c r="AX31" s="817"/>
      <c r="AY31" s="817"/>
      <c r="AZ31" s="818" t="s">
        <v>532</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1620</v>
      </c>
      <c r="R32" s="745"/>
      <c r="S32" s="745"/>
      <c r="T32" s="745"/>
      <c r="U32" s="745"/>
      <c r="V32" s="745">
        <v>1589</v>
      </c>
      <c r="W32" s="745"/>
      <c r="X32" s="745"/>
      <c r="Y32" s="745"/>
      <c r="Z32" s="745"/>
      <c r="AA32" s="745">
        <v>31</v>
      </c>
      <c r="AB32" s="745"/>
      <c r="AC32" s="745"/>
      <c r="AD32" s="745"/>
      <c r="AE32" s="746"/>
      <c r="AF32" s="747">
        <v>24</v>
      </c>
      <c r="AG32" s="748"/>
      <c r="AH32" s="748"/>
      <c r="AI32" s="748"/>
      <c r="AJ32" s="749"/>
      <c r="AK32" s="816">
        <v>313</v>
      </c>
      <c r="AL32" s="817"/>
      <c r="AM32" s="817"/>
      <c r="AN32" s="817"/>
      <c r="AO32" s="817"/>
      <c r="AP32" s="817">
        <v>3567</v>
      </c>
      <c r="AQ32" s="817"/>
      <c r="AR32" s="817"/>
      <c r="AS32" s="817"/>
      <c r="AT32" s="817"/>
      <c r="AU32" s="817">
        <v>2432</v>
      </c>
      <c r="AV32" s="817"/>
      <c r="AW32" s="817"/>
      <c r="AX32" s="817"/>
      <c r="AY32" s="817"/>
      <c r="AZ32" s="818" t="s">
        <v>532</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302</v>
      </c>
      <c r="R33" s="745"/>
      <c r="S33" s="745"/>
      <c r="T33" s="745"/>
      <c r="U33" s="745"/>
      <c r="V33" s="745">
        <v>301</v>
      </c>
      <c r="W33" s="745"/>
      <c r="X33" s="745"/>
      <c r="Y33" s="745"/>
      <c r="Z33" s="745"/>
      <c r="AA33" s="745">
        <v>1</v>
      </c>
      <c r="AB33" s="745"/>
      <c r="AC33" s="745"/>
      <c r="AD33" s="745"/>
      <c r="AE33" s="746"/>
      <c r="AF33" s="747">
        <v>1</v>
      </c>
      <c r="AG33" s="748"/>
      <c r="AH33" s="748"/>
      <c r="AI33" s="748"/>
      <c r="AJ33" s="749"/>
      <c r="AK33" s="816">
        <v>168</v>
      </c>
      <c r="AL33" s="817"/>
      <c r="AM33" s="817"/>
      <c r="AN33" s="817"/>
      <c r="AO33" s="817"/>
      <c r="AP33" s="817">
        <v>995</v>
      </c>
      <c r="AQ33" s="817"/>
      <c r="AR33" s="817"/>
      <c r="AS33" s="817"/>
      <c r="AT33" s="817"/>
      <c r="AU33" s="817">
        <v>995</v>
      </c>
      <c r="AV33" s="817"/>
      <c r="AW33" s="817"/>
      <c r="AX33" s="817"/>
      <c r="AY33" s="817"/>
      <c r="AZ33" s="818" t="s">
        <v>532</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478</v>
      </c>
      <c r="AG63" s="828"/>
      <c r="AH63" s="828"/>
      <c r="AI63" s="828"/>
      <c r="AJ63" s="829"/>
      <c r="AK63" s="830"/>
      <c r="AL63" s="825"/>
      <c r="AM63" s="825"/>
      <c r="AN63" s="825"/>
      <c r="AO63" s="825"/>
      <c r="AP63" s="828">
        <v>4683</v>
      </c>
      <c r="AQ63" s="828"/>
      <c r="AR63" s="828"/>
      <c r="AS63" s="828"/>
      <c r="AT63" s="828"/>
      <c r="AU63" s="828">
        <v>3538</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202</v>
      </c>
      <c r="R68" s="852"/>
      <c r="S68" s="852"/>
      <c r="T68" s="852"/>
      <c r="U68" s="852"/>
      <c r="V68" s="852">
        <v>169</v>
      </c>
      <c r="W68" s="852"/>
      <c r="X68" s="852"/>
      <c r="Y68" s="852"/>
      <c r="Z68" s="852"/>
      <c r="AA68" s="852">
        <v>33</v>
      </c>
      <c r="AB68" s="852"/>
      <c r="AC68" s="852"/>
      <c r="AD68" s="852"/>
      <c r="AE68" s="852"/>
      <c r="AF68" s="852">
        <v>33</v>
      </c>
      <c r="AG68" s="852"/>
      <c r="AH68" s="852"/>
      <c r="AI68" s="852"/>
      <c r="AJ68" s="852"/>
      <c r="AK68" s="852" t="s">
        <v>556</v>
      </c>
      <c r="AL68" s="852"/>
      <c r="AM68" s="852"/>
      <c r="AN68" s="852"/>
      <c r="AO68" s="852"/>
      <c r="AP68" s="852">
        <v>161</v>
      </c>
      <c r="AQ68" s="852"/>
      <c r="AR68" s="852"/>
      <c r="AS68" s="852"/>
      <c r="AT68" s="852"/>
      <c r="AU68" s="852">
        <v>77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912</v>
      </c>
      <c r="R69" s="817"/>
      <c r="S69" s="817"/>
      <c r="T69" s="817"/>
      <c r="U69" s="817"/>
      <c r="V69" s="817">
        <v>879</v>
      </c>
      <c r="W69" s="817"/>
      <c r="X69" s="817"/>
      <c r="Y69" s="817"/>
      <c r="Z69" s="817"/>
      <c r="AA69" s="817">
        <v>33</v>
      </c>
      <c r="AB69" s="817"/>
      <c r="AC69" s="817"/>
      <c r="AD69" s="817"/>
      <c r="AE69" s="817"/>
      <c r="AF69" s="817">
        <v>33</v>
      </c>
      <c r="AG69" s="817"/>
      <c r="AH69" s="817"/>
      <c r="AI69" s="817"/>
      <c r="AJ69" s="817"/>
      <c r="AK69" s="817">
        <v>34</v>
      </c>
      <c r="AL69" s="817"/>
      <c r="AM69" s="817"/>
      <c r="AN69" s="817"/>
      <c r="AO69" s="817"/>
      <c r="AP69" s="817">
        <v>623</v>
      </c>
      <c r="AQ69" s="817"/>
      <c r="AR69" s="817"/>
      <c r="AS69" s="817"/>
      <c r="AT69" s="817"/>
      <c r="AU69" s="817">
        <v>172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827</v>
      </c>
      <c r="R70" s="817"/>
      <c r="S70" s="817"/>
      <c r="T70" s="817"/>
      <c r="U70" s="817"/>
      <c r="V70" s="817">
        <v>818</v>
      </c>
      <c r="W70" s="817"/>
      <c r="X70" s="817"/>
      <c r="Y70" s="817"/>
      <c r="Z70" s="817"/>
      <c r="AA70" s="817">
        <v>8</v>
      </c>
      <c r="AB70" s="817"/>
      <c r="AC70" s="817"/>
      <c r="AD70" s="817"/>
      <c r="AE70" s="817"/>
      <c r="AF70" s="817">
        <v>8</v>
      </c>
      <c r="AG70" s="817"/>
      <c r="AH70" s="817"/>
      <c r="AI70" s="817"/>
      <c r="AJ70" s="817"/>
      <c r="AK70" s="817" t="s">
        <v>555</v>
      </c>
      <c r="AL70" s="817"/>
      <c r="AM70" s="817"/>
      <c r="AN70" s="817"/>
      <c r="AO70" s="817"/>
      <c r="AP70" s="817">
        <v>96</v>
      </c>
      <c r="AQ70" s="817"/>
      <c r="AR70" s="817"/>
      <c r="AS70" s="817"/>
      <c r="AT70" s="817"/>
      <c r="AU70" s="817">
        <v>37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118</v>
      </c>
      <c r="R71" s="817"/>
      <c r="S71" s="817"/>
      <c r="T71" s="817"/>
      <c r="U71" s="817"/>
      <c r="V71" s="817">
        <v>115</v>
      </c>
      <c r="W71" s="817"/>
      <c r="X71" s="817"/>
      <c r="Y71" s="817"/>
      <c r="Z71" s="817"/>
      <c r="AA71" s="817">
        <v>3</v>
      </c>
      <c r="AB71" s="817"/>
      <c r="AC71" s="817"/>
      <c r="AD71" s="817"/>
      <c r="AE71" s="817"/>
      <c r="AF71" s="817">
        <v>3</v>
      </c>
      <c r="AG71" s="817"/>
      <c r="AH71" s="817"/>
      <c r="AI71" s="817"/>
      <c r="AJ71" s="817"/>
      <c r="AK71" s="817">
        <v>19</v>
      </c>
      <c r="AL71" s="817"/>
      <c r="AM71" s="817"/>
      <c r="AN71" s="817"/>
      <c r="AO71" s="817"/>
      <c r="AP71" s="817" t="s">
        <v>556</v>
      </c>
      <c r="AQ71" s="817"/>
      <c r="AR71" s="817"/>
      <c r="AS71" s="817"/>
      <c r="AT71" s="817"/>
      <c r="AU71" s="817" t="s">
        <v>555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394</v>
      </c>
      <c r="R72" s="817"/>
      <c r="S72" s="817"/>
      <c r="T72" s="817"/>
      <c r="U72" s="817"/>
      <c r="V72" s="817">
        <v>346</v>
      </c>
      <c r="W72" s="817"/>
      <c r="X72" s="817"/>
      <c r="Y72" s="817"/>
      <c r="Z72" s="817"/>
      <c r="AA72" s="817">
        <v>48</v>
      </c>
      <c r="AB72" s="817"/>
      <c r="AC72" s="817"/>
      <c r="AD72" s="817"/>
      <c r="AE72" s="817"/>
      <c r="AF72" s="817">
        <v>48</v>
      </c>
      <c r="AG72" s="817"/>
      <c r="AH72" s="817"/>
      <c r="AI72" s="817"/>
      <c r="AJ72" s="817"/>
      <c r="AK72" s="817">
        <v>14</v>
      </c>
      <c r="AL72" s="817"/>
      <c r="AM72" s="817"/>
      <c r="AN72" s="817"/>
      <c r="AO72" s="817"/>
      <c r="AP72" s="817" t="s">
        <v>555</v>
      </c>
      <c r="AQ72" s="817"/>
      <c r="AR72" s="817"/>
      <c r="AS72" s="817"/>
      <c r="AT72" s="817"/>
      <c r="AU72" s="817" t="s">
        <v>556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278</v>
      </c>
      <c r="R73" s="817"/>
      <c r="S73" s="817"/>
      <c r="T73" s="817"/>
      <c r="U73" s="817"/>
      <c r="V73" s="817">
        <v>268</v>
      </c>
      <c r="W73" s="817"/>
      <c r="X73" s="817"/>
      <c r="Y73" s="817"/>
      <c r="Z73" s="817"/>
      <c r="AA73" s="817">
        <v>10</v>
      </c>
      <c r="AB73" s="817"/>
      <c r="AC73" s="817"/>
      <c r="AD73" s="817"/>
      <c r="AE73" s="817"/>
      <c r="AF73" s="817">
        <v>10</v>
      </c>
      <c r="AG73" s="817"/>
      <c r="AH73" s="817"/>
      <c r="AI73" s="817"/>
      <c r="AJ73" s="817"/>
      <c r="AK73" s="817">
        <v>79</v>
      </c>
      <c r="AL73" s="817"/>
      <c r="AM73" s="817"/>
      <c r="AN73" s="817"/>
      <c r="AO73" s="817"/>
      <c r="AP73" s="817" t="s">
        <v>555</v>
      </c>
      <c r="AQ73" s="817"/>
      <c r="AR73" s="817"/>
      <c r="AS73" s="817"/>
      <c r="AT73" s="817"/>
      <c r="AU73" s="817" t="s">
        <v>556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7441</v>
      </c>
      <c r="R74" s="817"/>
      <c r="S74" s="817"/>
      <c r="T74" s="817"/>
      <c r="U74" s="817"/>
      <c r="V74" s="817">
        <v>6767</v>
      </c>
      <c r="W74" s="817"/>
      <c r="X74" s="817"/>
      <c r="Y74" s="817"/>
      <c r="Z74" s="817"/>
      <c r="AA74" s="817">
        <v>674</v>
      </c>
      <c r="AB74" s="817"/>
      <c r="AC74" s="817"/>
      <c r="AD74" s="817"/>
      <c r="AE74" s="817"/>
      <c r="AF74" s="817">
        <v>674</v>
      </c>
      <c r="AG74" s="817"/>
      <c r="AH74" s="817"/>
      <c r="AI74" s="817"/>
      <c r="AJ74" s="817"/>
      <c r="AK74" s="817">
        <v>16</v>
      </c>
      <c r="AL74" s="817"/>
      <c r="AM74" s="817"/>
      <c r="AN74" s="817"/>
      <c r="AO74" s="817"/>
      <c r="AP74" s="817" t="s">
        <v>556</v>
      </c>
      <c r="AQ74" s="817"/>
      <c r="AR74" s="817"/>
      <c r="AS74" s="817"/>
      <c r="AT74" s="817"/>
      <c r="AU74" s="817" t="s">
        <v>556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169</v>
      </c>
      <c r="R75" s="866"/>
      <c r="S75" s="866"/>
      <c r="T75" s="866"/>
      <c r="U75" s="816"/>
      <c r="V75" s="867">
        <v>168</v>
      </c>
      <c r="W75" s="866"/>
      <c r="X75" s="866"/>
      <c r="Y75" s="866"/>
      <c r="Z75" s="816"/>
      <c r="AA75" s="867">
        <v>1</v>
      </c>
      <c r="AB75" s="866"/>
      <c r="AC75" s="866"/>
      <c r="AD75" s="866"/>
      <c r="AE75" s="816"/>
      <c r="AF75" s="867">
        <v>1</v>
      </c>
      <c r="AG75" s="866"/>
      <c r="AH75" s="866"/>
      <c r="AI75" s="866"/>
      <c r="AJ75" s="816"/>
      <c r="AK75" s="867" t="s">
        <v>555</v>
      </c>
      <c r="AL75" s="866"/>
      <c r="AM75" s="866"/>
      <c r="AN75" s="866"/>
      <c r="AO75" s="816"/>
      <c r="AP75" s="867" t="s">
        <v>555</v>
      </c>
      <c r="AQ75" s="866"/>
      <c r="AR75" s="866"/>
      <c r="AS75" s="866"/>
      <c r="AT75" s="816"/>
      <c r="AU75" s="867" t="s">
        <v>555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548</v>
      </c>
      <c r="C76" s="860"/>
      <c r="D76" s="860"/>
      <c r="E76" s="860"/>
      <c r="F76" s="860"/>
      <c r="G76" s="860"/>
      <c r="H76" s="860"/>
      <c r="I76" s="860"/>
      <c r="J76" s="860"/>
      <c r="K76" s="860"/>
      <c r="L76" s="860"/>
      <c r="M76" s="860"/>
      <c r="N76" s="860"/>
      <c r="O76" s="860"/>
      <c r="P76" s="861"/>
      <c r="Q76" s="865">
        <v>61</v>
      </c>
      <c r="R76" s="866"/>
      <c r="S76" s="866"/>
      <c r="T76" s="866"/>
      <c r="U76" s="816"/>
      <c r="V76" s="867">
        <v>59</v>
      </c>
      <c r="W76" s="866"/>
      <c r="X76" s="866"/>
      <c r="Y76" s="866"/>
      <c r="Z76" s="816"/>
      <c r="AA76" s="867">
        <v>2</v>
      </c>
      <c r="AB76" s="866"/>
      <c r="AC76" s="866"/>
      <c r="AD76" s="866"/>
      <c r="AE76" s="816"/>
      <c r="AF76" s="867">
        <v>2</v>
      </c>
      <c r="AG76" s="866"/>
      <c r="AH76" s="866"/>
      <c r="AI76" s="866"/>
      <c r="AJ76" s="816"/>
      <c r="AK76" s="867" t="s">
        <v>555</v>
      </c>
      <c r="AL76" s="866"/>
      <c r="AM76" s="866"/>
      <c r="AN76" s="866"/>
      <c r="AO76" s="816"/>
      <c r="AP76" s="867" t="s">
        <v>555</v>
      </c>
      <c r="AQ76" s="866"/>
      <c r="AR76" s="866"/>
      <c r="AS76" s="866"/>
      <c r="AT76" s="816"/>
      <c r="AU76" s="867" t="s">
        <v>555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23</v>
      </c>
      <c r="R77" s="866"/>
      <c r="S77" s="866"/>
      <c r="T77" s="866"/>
      <c r="U77" s="816"/>
      <c r="V77" s="867">
        <v>20</v>
      </c>
      <c r="W77" s="866"/>
      <c r="X77" s="866"/>
      <c r="Y77" s="866"/>
      <c r="Z77" s="816"/>
      <c r="AA77" s="867">
        <v>3</v>
      </c>
      <c r="AB77" s="866"/>
      <c r="AC77" s="866"/>
      <c r="AD77" s="866"/>
      <c r="AE77" s="816"/>
      <c r="AF77" s="867">
        <v>3</v>
      </c>
      <c r="AG77" s="866"/>
      <c r="AH77" s="866"/>
      <c r="AI77" s="866"/>
      <c r="AJ77" s="816"/>
      <c r="AK77" s="867" t="s">
        <v>555</v>
      </c>
      <c r="AL77" s="866"/>
      <c r="AM77" s="866"/>
      <c r="AN77" s="866"/>
      <c r="AO77" s="816"/>
      <c r="AP77" s="867" t="s">
        <v>555</v>
      </c>
      <c r="AQ77" s="866"/>
      <c r="AR77" s="866"/>
      <c r="AS77" s="866"/>
      <c r="AT77" s="816"/>
      <c r="AU77" s="867" t="s">
        <v>555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542</v>
      </c>
      <c r="C78" s="860"/>
      <c r="D78" s="860"/>
      <c r="E78" s="860"/>
      <c r="F78" s="860"/>
      <c r="G78" s="860"/>
      <c r="H78" s="860"/>
      <c r="I78" s="860"/>
      <c r="J78" s="860"/>
      <c r="K78" s="860"/>
      <c r="L78" s="860"/>
      <c r="M78" s="860"/>
      <c r="N78" s="860"/>
      <c r="O78" s="860"/>
      <c r="P78" s="861"/>
      <c r="Q78" s="862">
        <v>5</v>
      </c>
      <c r="R78" s="817"/>
      <c r="S78" s="817"/>
      <c r="T78" s="817"/>
      <c r="U78" s="817"/>
      <c r="V78" s="817">
        <v>2</v>
      </c>
      <c r="W78" s="817"/>
      <c r="X78" s="817"/>
      <c r="Y78" s="817"/>
      <c r="Z78" s="817"/>
      <c r="AA78" s="817">
        <v>3</v>
      </c>
      <c r="AB78" s="817"/>
      <c r="AC78" s="817"/>
      <c r="AD78" s="817"/>
      <c r="AE78" s="817"/>
      <c r="AF78" s="817">
        <v>3</v>
      </c>
      <c r="AG78" s="817"/>
      <c r="AH78" s="817"/>
      <c r="AI78" s="817"/>
      <c r="AJ78" s="817"/>
      <c r="AK78" s="817">
        <v>0</v>
      </c>
      <c r="AL78" s="817"/>
      <c r="AM78" s="817"/>
      <c r="AN78" s="817"/>
      <c r="AO78" s="817"/>
      <c r="AP78" s="817" t="s">
        <v>555</v>
      </c>
      <c r="AQ78" s="817"/>
      <c r="AR78" s="817"/>
      <c r="AS78" s="817"/>
      <c r="AT78" s="817"/>
      <c r="AU78" s="817" t="s">
        <v>555</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543</v>
      </c>
      <c r="C79" s="860"/>
      <c r="D79" s="860"/>
      <c r="E79" s="860"/>
      <c r="F79" s="860"/>
      <c r="G79" s="860"/>
      <c r="H79" s="860"/>
      <c r="I79" s="860"/>
      <c r="J79" s="860"/>
      <c r="K79" s="860"/>
      <c r="L79" s="860"/>
      <c r="M79" s="860"/>
      <c r="N79" s="860"/>
      <c r="O79" s="860"/>
      <c r="P79" s="861"/>
      <c r="Q79" s="862">
        <v>1000</v>
      </c>
      <c r="R79" s="817"/>
      <c r="S79" s="817"/>
      <c r="T79" s="817"/>
      <c r="U79" s="817"/>
      <c r="V79" s="817">
        <v>1000</v>
      </c>
      <c r="W79" s="817"/>
      <c r="X79" s="817"/>
      <c r="Y79" s="817"/>
      <c r="Z79" s="817"/>
      <c r="AA79" s="817" t="s">
        <v>556</v>
      </c>
      <c r="AB79" s="817"/>
      <c r="AC79" s="817"/>
      <c r="AD79" s="817"/>
      <c r="AE79" s="817"/>
      <c r="AF79" s="817" t="s">
        <v>556</v>
      </c>
      <c r="AG79" s="817"/>
      <c r="AH79" s="817"/>
      <c r="AI79" s="817"/>
      <c r="AJ79" s="817"/>
      <c r="AK79" s="817" t="s">
        <v>555</v>
      </c>
      <c r="AL79" s="817"/>
      <c r="AM79" s="817"/>
      <c r="AN79" s="817"/>
      <c r="AO79" s="817"/>
      <c r="AP79" s="817">
        <v>1000</v>
      </c>
      <c r="AQ79" s="817"/>
      <c r="AR79" s="817"/>
      <c r="AS79" s="817"/>
      <c r="AT79" s="817"/>
      <c r="AU79" s="817">
        <v>51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544</v>
      </c>
      <c r="C80" s="860"/>
      <c r="D80" s="860"/>
      <c r="E80" s="860"/>
      <c r="F80" s="860"/>
      <c r="G80" s="860"/>
      <c r="H80" s="860"/>
      <c r="I80" s="860"/>
      <c r="J80" s="860"/>
      <c r="K80" s="860"/>
      <c r="L80" s="860"/>
      <c r="M80" s="860"/>
      <c r="N80" s="860"/>
      <c r="O80" s="860"/>
      <c r="P80" s="861"/>
      <c r="Q80" s="862">
        <v>291</v>
      </c>
      <c r="R80" s="817"/>
      <c r="S80" s="817"/>
      <c r="T80" s="817"/>
      <c r="U80" s="817"/>
      <c r="V80" s="817">
        <v>161</v>
      </c>
      <c r="W80" s="817"/>
      <c r="X80" s="817"/>
      <c r="Y80" s="817"/>
      <c r="Z80" s="817"/>
      <c r="AA80" s="817">
        <v>130</v>
      </c>
      <c r="AB80" s="817"/>
      <c r="AC80" s="817"/>
      <c r="AD80" s="817"/>
      <c r="AE80" s="817"/>
      <c r="AF80" s="817">
        <v>130</v>
      </c>
      <c r="AG80" s="817"/>
      <c r="AH80" s="817"/>
      <c r="AI80" s="817"/>
      <c r="AJ80" s="817"/>
      <c r="AK80" s="817" t="s">
        <v>556</v>
      </c>
      <c r="AL80" s="817"/>
      <c r="AM80" s="817"/>
      <c r="AN80" s="817"/>
      <c r="AO80" s="817"/>
      <c r="AP80" s="817" t="s">
        <v>555</v>
      </c>
      <c r="AQ80" s="817"/>
      <c r="AR80" s="817"/>
      <c r="AS80" s="817"/>
      <c r="AT80" s="817"/>
      <c r="AU80" s="817" t="s">
        <v>555</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545</v>
      </c>
      <c r="C81" s="860"/>
      <c r="D81" s="860"/>
      <c r="E81" s="860"/>
      <c r="F81" s="860"/>
      <c r="G81" s="860"/>
      <c r="H81" s="860"/>
      <c r="I81" s="860"/>
      <c r="J81" s="860"/>
      <c r="K81" s="860"/>
      <c r="L81" s="860"/>
      <c r="M81" s="860"/>
      <c r="N81" s="860"/>
      <c r="O81" s="860"/>
      <c r="P81" s="861"/>
      <c r="Q81" s="862">
        <v>160</v>
      </c>
      <c r="R81" s="817"/>
      <c r="S81" s="817"/>
      <c r="T81" s="817"/>
      <c r="U81" s="817"/>
      <c r="V81" s="817">
        <v>159</v>
      </c>
      <c r="W81" s="817"/>
      <c r="X81" s="817"/>
      <c r="Y81" s="817"/>
      <c r="Z81" s="817"/>
      <c r="AA81" s="817">
        <v>1</v>
      </c>
      <c r="AB81" s="817"/>
      <c r="AC81" s="817"/>
      <c r="AD81" s="817"/>
      <c r="AE81" s="817"/>
      <c r="AF81" s="817">
        <v>1</v>
      </c>
      <c r="AG81" s="817"/>
      <c r="AH81" s="817"/>
      <c r="AI81" s="817"/>
      <c r="AJ81" s="817"/>
      <c r="AK81" s="817">
        <v>10</v>
      </c>
      <c r="AL81" s="817"/>
      <c r="AM81" s="817"/>
      <c r="AN81" s="817"/>
      <c r="AO81" s="817"/>
      <c r="AP81" s="817" t="s">
        <v>555</v>
      </c>
      <c r="AQ81" s="817"/>
      <c r="AR81" s="817"/>
      <c r="AS81" s="817"/>
      <c r="AT81" s="817"/>
      <c r="AU81" s="817" t="s">
        <v>556</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546</v>
      </c>
      <c r="C82" s="860"/>
      <c r="D82" s="860"/>
      <c r="E82" s="860"/>
      <c r="F82" s="860"/>
      <c r="G82" s="860"/>
      <c r="H82" s="860"/>
      <c r="I82" s="860"/>
      <c r="J82" s="860"/>
      <c r="K82" s="860"/>
      <c r="L82" s="860"/>
      <c r="M82" s="860"/>
      <c r="N82" s="860"/>
      <c r="O82" s="860"/>
      <c r="P82" s="861"/>
      <c r="Q82" s="862">
        <v>190947</v>
      </c>
      <c r="R82" s="817"/>
      <c r="S82" s="817"/>
      <c r="T82" s="817"/>
      <c r="U82" s="817"/>
      <c r="V82" s="817">
        <v>184370</v>
      </c>
      <c r="W82" s="817"/>
      <c r="X82" s="817"/>
      <c r="Y82" s="817"/>
      <c r="Z82" s="817"/>
      <c r="AA82" s="817">
        <v>6577</v>
      </c>
      <c r="AB82" s="817"/>
      <c r="AC82" s="817"/>
      <c r="AD82" s="817"/>
      <c r="AE82" s="817"/>
      <c r="AF82" s="817">
        <v>6577</v>
      </c>
      <c r="AG82" s="817"/>
      <c r="AH82" s="817"/>
      <c r="AI82" s="817"/>
      <c r="AJ82" s="817"/>
      <c r="AK82" s="817">
        <v>1453</v>
      </c>
      <c r="AL82" s="817"/>
      <c r="AM82" s="817"/>
      <c r="AN82" s="817"/>
      <c r="AO82" s="817"/>
      <c r="AP82" s="817" t="s">
        <v>555</v>
      </c>
      <c r="AQ82" s="817"/>
      <c r="AR82" s="817"/>
      <c r="AS82" s="817"/>
      <c r="AT82" s="817"/>
      <c r="AU82" s="817" t="s">
        <v>555</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547</v>
      </c>
      <c r="C83" s="860"/>
      <c r="D83" s="860"/>
      <c r="E83" s="860"/>
      <c r="F83" s="860"/>
      <c r="G83" s="860"/>
      <c r="H83" s="860"/>
      <c r="I83" s="860"/>
      <c r="J83" s="860"/>
      <c r="K83" s="860"/>
      <c r="L83" s="860"/>
      <c r="M83" s="860"/>
      <c r="N83" s="860"/>
      <c r="O83" s="860"/>
      <c r="P83" s="861"/>
      <c r="Q83" s="862">
        <v>416</v>
      </c>
      <c r="R83" s="817"/>
      <c r="S83" s="817"/>
      <c r="T83" s="817"/>
      <c r="U83" s="817"/>
      <c r="V83" s="817">
        <v>383</v>
      </c>
      <c r="W83" s="817"/>
      <c r="X83" s="817"/>
      <c r="Y83" s="817"/>
      <c r="Z83" s="817"/>
      <c r="AA83" s="817">
        <v>33</v>
      </c>
      <c r="AB83" s="817"/>
      <c r="AC83" s="817"/>
      <c r="AD83" s="817"/>
      <c r="AE83" s="817"/>
      <c r="AF83" s="817">
        <v>300</v>
      </c>
      <c r="AG83" s="817"/>
      <c r="AH83" s="817"/>
      <c r="AI83" s="817"/>
      <c r="AJ83" s="817"/>
      <c r="AK83" s="817" t="s">
        <v>555</v>
      </c>
      <c r="AL83" s="817"/>
      <c r="AM83" s="817"/>
      <c r="AN83" s="817"/>
      <c r="AO83" s="817"/>
      <c r="AP83" s="817" t="s">
        <v>555</v>
      </c>
      <c r="AQ83" s="817"/>
      <c r="AR83" s="817"/>
      <c r="AS83" s="817"/>
      <c r="AT83" s="817"/>
      <c r="AU83" s="817" t="s">
        <v>555</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7826</v>
      </c>
      <c r="AG88" s="828"/>
      <c r="AH88" s="828"/>
      <c r="AI88" s="828"/>
      <c r="AJ88" s="828"/>
      <c r="AK88" s="825"/>
      <c r="AL88" s="825"/>
      <c r="AM88" s="825"/>
      <c r="AN88" s="825"/>
      <c r="AO88" s="825"/>
      <c r="AP88" s="828">
        <v>1880</v>
      </c>
      <c r="AQ88" s="828"/>
      <c r="AR88" s="828"/>
      <c r="AS88" s="828"/>
      <c r="AT88" s="828"/>
      <c r="AU88" s="828">
        <v>337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275</v>
      </c>
      <c r="CS102" s="836"/>
      <c r="CT102" s="836"/>
      <c r="CU102" s="836"/>
      <c r="CV102" s="879"/>
      <c r="CW102" s="878">
        <v>43</v>
      </c>
      <c r="CX102" s="836"/>
      <c r="CY102" s="836"/>
      <c r="CZ102" s="836"/>
      <c r="DA102" s="879"/>
      <c r="DB102" s="878" t="s">
        <v>557</v>
      </c>
      <c r="DC102" s="836"/>
      <c r="DD102" s="836"/>
      <c r="DE102" s="836"/>
      <c r="DF102" s="879"/>
      <c r="DG102" s="878" t="s">
        <v>558</v>
      </c>
      <c r="DH102" s="836"/>
      <c r="DI102" s="836"/>
      <c r="DJ102" s="836"/>
      <c r="DK102" s="879"/>
      <c r="DL102" s="878" t="s">
        <v>558</v>
      </c>
      <c r="DM102" s="836"/>
      <c r="DN102" s="836"/>
      <c r="DO102" s="836"/>
      <c r="DP102" s="879"/>
      <c r="DQ102" s="878" t="s">
        <v>558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288</v>
      </c>
      <c r="AG109" s="881"/>
      <c r="AH109" s="881"/>
      <c r="AI109" s="881"/>
      <c r="AJ109" s="882"/>
      <c r="AK109" s="880" t="s">
        <v>287</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288</v>
      </c>
      <c r="BW109" s="881"/>
      <c r="BX109" s="881"/>
      <c r="BY109" s="881"/>
      <c r="BZ109" s="882"/>
      <c r="CA109" s="880" t="s">
        <v>287</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288</v>
      </c>
      <c r="DM109" s="881"/>
      <c r="DN109" s="881"/>
      <c r="DO109" s="881"/>
      <c r="DP109" s="882"/>
      <c r="DQ109" s="880" t="s">
        <v>287</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867697</v>
      </c>
      <c r="AB110" s="888"/>
      <c r="AC110" s="888"/>
      <c r="AD110" s="888"/>
      <c r="AE110" s="889"/>
      <c r="AF110" s="890">
        <v>850905</v>
      </c>
      <c r="AG110" s="888"/>
      <c r="AH110" s="888"/>
      <c r="AI110" s="888"/>
      <c r="AJ110" s="889"/>
      <c r="AK110" s="890">
        <v>853517</v>
      </c>
      <c r="AL110" s="888"/>
      <c r="AM110" s="888"/>
      <c r="AN110" s="888"/>
      <c r="AO110" s="889"/>
      <c r="AP110" s="891">
        <v>21.8</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8316583</v>
      </c>
      <c r="BR110" s="925"/>
      <c r="BS110" s="925"/>
      <c r="BT110" s="925"/>
      <c r="BU110" s="925"/>
      <c r="BV110" s="925">
        <v>8835284</v>
      </c>
      <c r="BW110" s="925"/>
      <c r="BX110" s="925"/>
      <c r="BY110" s="925"/>
      <c r="BZ110" s="925"/>
      <c r="CA110" s="925">
        <v>9583633</v>
      </c>
      <c r="CB110" s="925"/>
      <c r="CC110" s="925"/>
      <c r="CD110" s="925"/>
      <c r="CE110" s="925"/>
      <c r="CF110" s="939">
        <v>245.3</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3294532</v>
      </c>
      <c r="BR112" s="918"/>
      <c r="BS112" s="918"/>
      <c r="BT112" s="918"/>
      <c r="BU112" s="918"/>
      <c r="BV112" s="918">
        <v>3263986</v>
      </c>
      <c r="BW112" s="918"/>
      <c r="BX112" s="918"/>
      <c r="BY112" s="918"/>
      <c r="BZ112" s="918"/>
      <c r="CA112" s="918">
        <v>3538646</v>
      </c>
      <c r="CB112" s="918"/>
      <c r="CC112" s="918"/>
      <c r="CD112" s="918"/>
      <c r="CE112" s="918"/>
      <c r="CF112" s="912">
        <v>90.6</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345072</v>
      </c>
      <c r="AB113" s="932"/>
      <c r="AC113" s="932"/>
      <c r="AD113" s="932"/>
      <c r="AE113" s="933"/>
      <c r="AF113" s="934">
        <v>344944</v>
      </c>
      <c r="AG113" s="932"/>
      <c r="AH113" s="932"/>
      <c r="AI113" s="932"/>
      <c r="AJ113" s="933"/>
      <c r="AK113" s="934">
        <v>337213</v>
      </c>
      <c r="AL113" s="932"/>
      <c r="AM113" s="932"/>
      <c r="AN113" s="932"/>
      <c r="AO113" s="933"/>
      <c r="AP113" s="935">
        <v>8.6</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505257</v>
      </c>
      <c r="BR113" s="918"/>
      <c r="BS113" s="918"/>
      <c r="BT113" s="918"/>
      <c r="BU113" s="918"/>
      <c r="BV113" s="918">
        <v>396695</v>
      </c>
      <c r="BW113" s="918"/>
      <c r="BX113" s="918"/>
      <c r="BY113" s="918"/>
      <c r="BZ113" s="918"/>
      <c r="CA113" s="918">
        <v>337252</v>
      </c>
      <c r="CB113" s="918"/>
      <c r="CC113" s="918"/>
      <c r="CD113" s="918"/>
      <c r="CE113" s="918"/>
      <c r="CF113" s="912">
        <v>8.6</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114580</v>
      </c>
      <c r="AB114" s="957"/>
      <c r="AC114" s="957"/>
      <c r="AD114" s="957"/>
      <c r="AE114" s="958"/>
      <c r="AF114" s="959">
        <v>115363</v>
      </c>
      <c r="AG114" s="957"/>
      <c r="AH114" s="957"/>
      <c r="AI114" s="957"/>
      <c r="AJ114" s="958"/>
      <c r="AK114" s="959">
        <v>110309</v>
      </c>
      <c r="AL114" s="957"/>
      <c r="AM114" s="957"/>
      <c r="AN114" s="957"/>
      <c r="AO114" s="958"/>
      <c r="AP114" s="960">
        <v>2.8</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1422041</v>
      </c>
      <c r="BR114" s="918"/>
      <c r="BS114" s="918"/>
      <c r="BT114" s="918"/>
      <c r="BU114" s="918"/>
      <c r="BV114" s="918">
        <v>1394336</v>
      </c>
      <c r="BW114" s="918"/>
      <c r="BX114" s="918"/>
      <c r="BY114" s="918"/>
      <c r="BZ114" s="918"/>
      <c r="CA114" s="918">
        <v>1301038</v>
      </c>
      <c r="CB114" s="918"/>
      <c r="CC114" s="918"/>
      <c r="CD114" s="918"/>
      <c r="CE114" s="918"/>
      <c r="CF114" s="912">
        <v>33.299999999999997</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227</v>
      </c>
      <c r="AB116" s="957"/>
      <c r="AC116" s="957"/>
      <c r="AD116" s="957"/>
      <c r="AE116" s="958"/>
      <c r="AF116" s="959">
        <v>813</v>
      </c>
      <c r="AG116" s="957"/>
      <c r="AH116" s="957"/>
      <c r="AI116" s="957"/>
      <c r="AJ116" s="958"/>
      <c r="AK116" s="959">
        <v>14</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1327576</v>
      </c>
      <c r="AB117" s="964"/>
      <c r="AC117" s="964"/>
      <c r="AD117" s="964"/>
      <c r="AE117" s="965"/>
      <c r="AF117" s="963">
        <v>1312025</v>
      </c>
      <c r="AG117" s="964"/>
      <c r="AH117" s="964"/>
      <c r="AI117" s="964"/>
      <c r="AJ117" s="965"/>
      <c r="AK117" s="963">
        <v>1301053</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288</v>
      </c>
      <c r="AG118" s="881"/>
      <c r="AH118" s="881"/>
      <c r="AI118" s="881"/>
      <c r="AJ118" s="882"/>
      <c r="AK118" s="880" t="s">
        <v>287</v>
      </c>
      <c r="AL118" s="881"/>
      <c r="AM118" s="881"/>
      <c r="AN118" s="881"/>
      <c r="AO118" s="882"/>
      <c r="AP118" s="988" t="s">
        <v>404</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432</v>
      </c>
      <c r="BP118" s="992"/>
      <c r="BQ118" s="983">
        <v>13538413</v>
      </c>
      <c r="BR118" s="984"/>
      <c r="BS118" s="984"/>
      <c r="BT118" s="984"/>
      <c r="BU118" s="984"/>
      <c r="BV118" s="984">
        <v>13890301</v>
      </c>
      <c r="BW118" s="984"/>
      <c r="BX118" s="984"/>
      <c r="BY118" s="984"/>
      <c r="BZ118" s="984"/>
      <c r="CA118" s="984">
        <v>14760569</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3168509</v>
      </c>
      <c r="BR119" s="925"/>
      <c r="BS119" s="925"/>
      <c r="BT119" s="925"/>
      <c r="BU119" s="925"/>
      <c r="BV119" s="925">
        <v>3152387</v>
      </c>
      <c r="BW119" s="925"/>
      <c r="BX119" s="925"/>
      <c r="BY119" s="925"/>
      <c r="BZ119" s="925"/>
      <c r="CA119" s="925">
        <v>3387872</v>
      </c>
      <c r="CB119" s="925"/>
      <c r="CC119" s="925"/>
      <c r="CD119" s="925"/>
      <c r="CE119" s="925"/>
      <c r="CF119" s="939">
        <v>86.7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9946</v>
      </c>
      <c r="BR120" s="918"/>
      <c r="BS120" s="918"/>
      <c r="BT120" s="918"/>
      <c r="BU120" s="918"/>
      <c r="BV120" s="918">
        <v>7529</v>
      </c>
      <c r="BW120" s="918"/>
      <c r="BX120" s="918"/>
      <c r="BY120" s="918"/>
      <c r="BZ120" s="918"/>
      <c r="CA120" s="918">
        <v>5254</v>
      </c>
      <c r="CB120" s="918"/>
      <c r="CC120" s="918"/>
      <c r="CD120" s="918"/>
      <c r="CE120" s="918"/>
      <c r="CF120" s="912">
        <v>0.1</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1989587</v>
      </c>
      <c r="DH120" s="925"/>
      <c r="DI120" s="925"/>
      <c r="DJ120" s="925"/>
      <c r="DK120" s="925"/>
      <c r="DL120" s="925">
        <v>2070628</v>
      </c>
      <c r="DM120" s="925"/>
      <c r="DN120" s="925"/>
      <c r="DO120" s="925"/>
      <c r="DP120" s="925"/>
      <c r="DQ120" s="925">
        <v>2432407</v>
      </c>
      <c r="DR120" s="925"/>
      <c r="DS120" s="925"/>
      <c r="DT120" s="925"/>
      <c r="DU120" s="925"/>
      <c r="DV120" s="926">
        <v>62.2</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8566005</v>
      </c>
      <c r="BR121" s="984"/>
      <c r="BS121" s="984"/>
      <c r="BT121" s="984"/>
      <c r="BU121" s="984"/>
      <c r="BV121" s="984">
        <v>8749233</v>
      </c>
      <c r="BW121" s="984"/>
      <c r="BX121" s="984"/>
      <c r="BY121" s="984"/>
      <c r="BZ121" s="984"/>
      <c r="CA121" s="984">
        <v>9431144</v>
      </c>
      <c r="CB121" s="984"/>
      <c r="CC121" s="984"/>
      <c r="CD121" s="984"/>
      <c r="CE121" s="984"/>
      <c r="CF121" s="1022">
        <v>241.4</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1163668</v>
      </c>
      <c r="DH121" s="918"/>
      <c r="DI121" s="918"/>
      <c r="DJ121" s="918"/>
      <c r="DK121" s="918"/>
      <c r="DL121" s="918">
        <v>1062705</v>
      </c>
      <c r="DM121" s="918"/>
      <c r="DN121" s="918"/>
      <c r="DO121" s="918"/>
      <c r="DP121" s="918"/>
      <c r="DQ121" s="918">
        <v>995322</v>
      </c>
      <c r="DR121" s="918"/>
      <c r="DS121" s="918"/>
      <c r="DT121" s="918"/>
      <c r="DU121" s="918"/>
      <c r="DV121" s="919">
        <v>25.5</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441</v>
      </c>
      <c r="BP122" s="992"/>
      <c r="BQ122" s="1032">
        <v>11744460</v>
      </c>
      <c r="BR122" s="1033"/>
      <c r="BS122" s="1033"/>
      <c r="BT122" s="1033"/>
      <c r="BU122" s="1033"/>
      <c r="BV122" s="1033">
        <v>11909149</v>
      </c>
      <c r="BW122" s="1033"/>
      <c r="BX122" s="1033"/>
      <c r="BY122" s="1033"/>
      <c r="BZ122" s="1033"/>
      <c r="CA122" s="1033">
        <v>12824270</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141277</v>
      </c>
      <c r="DH122" s="918"/>
      <c r="DI122" s="918"/>
      <c r="DJ122" s="918"/>
      <c r="DK122" s="918"/>
      <c r="DL122" s="918">
        <v>130653</v>
      </c>
      <c r="DM122" s="918"/>
      <c r="DN122" s="918"/>
      <c r="DO122" s="918"/>
      <c r="DP122" s="918"/>
      <c r="DQ122" s="918">
        <v>110917</v>
      </c>
      <c r="DR122" s="918"/>
      <c r="DS122" s="918"/>
      <c r="DT122" s="918"/>
      <c r="DU122" s="918"/>
      <c r="DV122" s="919">
        <v>2.8</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45.8</v>
      </c>
      <c r="BR123" s="1025"/>
      <c r="BS123" s="1025"/>
      <c r="BT123" s="1025"/>
      <c r="BU123" s="1025"/>
      <c r="BV123" s="1025">
        <v>50.6</v>
      </c>
      <c r="BW123" s="1025"/>
      <c r="BX123" s="1025"/>
      <c r="BY123" s="1025"/>
      <c r="BZ123" s="1025"/>
      <c r="CA123" s="1025">
        <v>49.5</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452</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4932</v>
      </c>
      <c r="AB128" s="1088"/>
      <c r="AC128" s="1088"/>
      <c r="AD128" s="1088"/>
      <c r="AE128" s="1089"/>
      <c r="AF128" s="1090">
        <v>3853</v>
      </c>
      <c r="AG128" s="1088"/>
      <c r="AH128" s="1088"/>
      <c r="AI128" s="1088"/>
      <c r="AJ128" s="1089"/>
      <c r="AK128" s="1090">
        <v>3813</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4729733</v>
      </c>
      <c r="AB129" s="957"/>
      <c r="AC129" s="957"/>
      <c r="AD129" s="957"/>
      <c r="AE129" s="958"/>
      <c r="AF129" s="959">
        <v>4749896</v>
      </c>
      <c r="AG129" s="957"/>
      <c r="AH129" s="957"/>
      <c r="AI129" s="957"/>
      <c r="AJ129" s="958"/>
      <c r="AK129" s="959">
        <v>4760435</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821236</v>
      </c>
      <c r="AB130" s="957"/>
      <c r="AC130" s="957"/>
      <c r="AD130" s="957"/>
      <c r="AE130" s="958"/>
      <c r="AF130" s="959">
        <v>837984</v>
      </c>
      <c r="AG130" s="957"/>
      <c r="AH130" s="957"/>
      <c r="AI130" s="957"/>
      <c r="AJ130" s="958"/>
      <c r="AK130" s="959">
        <v>852832</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49.5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3908497</v>
      </c>
      <c r="AB131" s="996"/>
      <c r="AC131" s="996"/>
      <c r="AD131" s="996"/>
      <c r="AE131" s="997"/>
      <c r="AF131" s="998">
        <v>3911912</v>
      </c>
      <c r="AG131" s="996"/>
      <c r="AH131" s="996"/>
      <c r="AI131" s="996"/>
      <c r="AJ131" s="997"/>
      <c r="AK131" s="998">
        <v>3907603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12.828665340000001</v>
      </c>
      <c r="AB132" s="1102"/>
      <c r="AC132" s="1102"/>
      <c r="AD132" s="1102"/>
      <c r="AE132" s="1103"/>
      <c r="AF132" s="1104">
        <v>12.01939103</v>
      </c>
      <c r="AG132" s="1102"/>
      <c r="AH132" s="1102"/>
      <c r="AI132" s="1102"/>
      <c r="AJ132" s="1103"/>
      <c r="AK132" s="1104">
        <v>11.37290559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13.5</v>
      </c>
      <c r="AB133" s="1109"/>
      <c r="AC133" s="1109"/>
      <c r="AD133" s="1109"/>
      <c r="AE133" s="1110"/>
      <c r="AF133" s="1108">
        <v>12.7</v>
      </c>
      <c r="AG133" s="1109"/>
      <c r="AH133" s="1109"/>
      <c r="AI133" s="1109"/>
      <c r="AJ133" s="1110"/>
      <c r="AK133" s="1108">
        <v>12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6"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1094442</v>
      </c>
      <c r="L9" s="264">
        <v>107057</v>
      </c>
      <c r="M9" s="265">
        <v>87341</v>
      </c>
      <c r="N9" s="266">
        <v>22.6</v>
      </c>
    </row>
    <row r="10" spans="1:16">
      <c r="A10" s="248"/>
      <c r="B10" s="244"/>
      <c r="C10" s="244"/>
      <c r="D10" s="244"/>
      <c r="E10" s="244"/>
      <c r="F10" s="244"/>
      <c r="G10" s="1117" t="s">
        <v>474</v>
      </c>
      <c r="H10" s="1118"/>
      <c r="I10" s="1118"/>
      <c r="J10" s="1119"/>
      <c r="K10" s="267">
        <v>65927</v>
      </c>
      <c r="L10" s="268">
        <v>6449</v>
      </c>
      <c r="M10" s="269">
        <v>8730</v>
      </c>
      <c r="N10" s="270">
        <v>-26.1</v>
      </c>
    </row>
    <row r="11" spans="1:16" ht="13.5" customHeight="1">
      <c r="A11" s="248"/>
      <c r="B11" s="244"/>
      <c r="C11" s="244"/>
      <c r="D11" s="244"/>
      <c r="E11" s="244"/>
      <c r="F11" s="244"/>
      <c r="G11" s="1117" t="s">
        <v>475</v>
      </c>
      <c r="H11" s="1118"/>
      <c r="I11" s="1118"/>
      <c r="J11" s="1119"/>
      <c r="K11" s="267">
        <v>273715</v>
      </c>
      <c r="L11" s="268">
        <v>26774</v>
      </c>
      <c r="M11" s="269">
        <v>12876</v>
      </c>
      <c r="N11" s="270">
        <v>107.9</v>
      </c>
    </row>
    <row r="12" spans="1:16" ht="13.5" customHeight="1">
      <c r="A12" s="248"/>
      <c r="B12" s="244"/>
      <c r="C12" s="244"/>
      <c r="D12" s="244"/>
      <c r="E12" s="244"/>
      <c r="F12" s="244"/>
      <c r="G12" s="1117" t="s">
        <v>476</v>
      </c>
      <c r="H12" s="1118"/>
      <c r="I12" s="1118"/>
      <c r="J12" s="1119"/>
      <c r="K12" s="267" t="s">
        <v>477</v>
      </c>
      <c r="L12" s="268" t="s">
        <v>477</v>
      </c>
      <c r="M12" s="269">
        <v>1090</v>
      </c>
      <c r="N12" s="270" t="s">
        <v>477</v>
      </c>
    </row>
    <row r="13" spans="1:16" ht="13.5" customHeight="1">
      <c r="A13" s="248"/>
      <c r="B13" s="244"/>
      <c r="C13" s="244"/>
      <c r="D13" s="244"/>
      <c r="E13" s="244"/>
      <c r="F13" s="244"/>
      <c r="G13" s="1117" t="s">
        <v>478</v>
      </c>
      <c r="H13" s="1118"/>
      <c r="I13" s="1118"/>
      <c r="J13" s="1119"/>
      <c r="K13" s="267" t="s">
        <v>477</v>
      </c>
      <c r="L13" s="268" t="s">
        <v>477</v>
      </c>
      <c r="M13" s="269">
        <v>18</v>
      </c>
      <c r="N13" s="270" t="s">
        <v>477</v>
      </c>
    </row>
    <row r="14" spans="1:16" ht="13.5" customHeight="1">
      <c r="A14" s="248"/>
      <c r="B14" s="244"/>
      <c r="C14" s="244"/>
      <c r="D14" s="244"/>
      <c r="E14" s="244"/>
      <c r="F14" s="244"/>
      <c r="G14" s="1117" t="s">
        <v>479</v>
      </c>
      <c r="H14" s="1118"/>
      <c r="I14" s="1118"/>
      <c r="J14" s="1119"/>
      <c r="K14" s="267">
        <v>31110</v>
      </c>
      <c r="L14" s="268">
        <v>3043</v>
      </c>
      <c r="M14" s="269">
        <v>4293</v>
      </c>
      <c r="N14" s="270">
        <v>-29.1</v>
      </c>
    </row>
    <row r="15" spans="1:16" ht="13.5" customHeight="1">
      <c r="A15" s="248"/>
      <c r="B15" s="244"/>
      <c r="C15" s="244"/>
      <c r="D15" s="244"/>
      <c r="E15" s="244"/>
      <c r="F15" s="244"/>
      <c r="G15" s="1117" t="s">
        <v>480</v>
      </c>
      <c r="H15" s="1118"/>
      <c r="I15" s="1118"/>
      <c r="J15" s="1119"/>
      <c r="K15" s="267">
        <v>69986</v>
      </c>
      <c r="L15" s="268">
        <v>6846</v>
      </c>
      <c r="M15" s="269">
        <v>2010</v>
      </c>
      <c r="N15" s="270">
        <v>240.6</v>
      </c>
    </row>
    <row r="16" spans="1:16">
      <c r="A16" s="248"/>
      <c r="B16" s="244"/>
      <c r="C16" s="244"/>
      <c r="D16" s="244"/>
      <c r="E16" s="244"/>
      <c r="F16" s="244"/>
      <c r="G16" s="1120" t="s">
        <v>481</v>
      </c>
      <c r="H16" s="1121"/>
      <c r="I16" s="1121"/>
      <c r="J16" s="1122"/>
      <c r="K16" s="268">
        <v>-99556</v>
      </c>
      <c r="L16" s="268">
        <v>-9738</v>
      </c>
      <c r="M16" s="269">
        <v>-10218</v>
      </c>
      <c r="N16" s="270">
        <v>-4.7</v>
      </c>
    </row>
    <row r="17" spans="1:16">
      <c r="A17" s="248"/>
      <c r="B17" s="244"/>
      <c r="C17" s="244"/>
      <c r="D17" s="244"/>
      <c r="E17" s="244"/>
      <c r="F17" s="244"/>
      <c r="G17" s="1120" t="s">
        <v>172</v>
      </c>
      <c r="H17" s="1121"/>
      <c r="I17" s="1121"/>
      <c r="J17" s="1122"/>
      <c r="K17" s="268">
        <v>1435624</v>
      </c>
      <c r="L17" s="268">
        <v>140431</v>
      </c>
      <c r="M17" s="269">
        <v>106139</v>
      </c>
      <c r="N17" s="270">
        <v>32.299999999999997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13.69</v>
      </c>
      <c r="L21" s="281">
        <v>10.27</v>
      </c>
      <c r="M21" s="282">
        <v>3.42</v>
      </c>
      <c r="N21" s="249"/>
      <c r="O21" s="283"/>
      <c r="P21" s="279"/>
    </row>
    <row r="22" spans="1:16" s="284" customFormat="1">
      <c r="A22" s="279"/>
      <c r="B22" s="249"/>
      <c r="C22" s="249"/>
      <c r="D22" s="249"/>
      <c r="E22" s="249"/>
      <c r="F22" s="249"/>
      <c r="G22" s="1112" t="s">
        <v>487</v>
      </c>
      <c r="H22" s="1113"/>
      <c r="I22" s="1113"/>
      <c r="J22" s="1114"/>
      <c r="K22" s="285">
        <v>93.4</v>
      </c>
      <c r="L22" s="286">
        <v>95.1</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853517</v>
      </c>
      <c r="L32" s="294">
        <v>83490</v>
      </c>
      <c r="M32" s="295">
        <v>57922</v>
      </c>
      <c r="N32" s="296">
        <v>44.1</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t="s">
        <v>477</v>
      </c>
      <c r="N34" s="296" t="s">
        <v>477</v>
      </c>
    </row>
    <row r="35" spans="1:16" ht="27" customHeight="1">
      <c r="A35" s="248"/>
      <c r="B35" s="244"/>
      <c r="C35" s="244"/>
      <c r="D35" s="244"/>
      <c r="E35" s="244"/>
      <c r="F35" s="244"/>
      <c r="G35" s="1128" t="s">
        <v>494</v>
      </c>
      <c r="H35" s="1129"/>
      <c r="I35" s="1129"/>
      <c r="J35" s="1130"/>
      <c r="K35" s="294">
        <v>337213</v>
      </c>
      <c r="L35" s="294">
        <v>32986</v>
      </c>
      <c r="M35" s="295">
        <v>16698</v>
      </c>
      <c r="N35" s="296">
        <v>97.5</v>
      </c>
    </row>
    <row r="36" spans="1:16" ht="27" customHeight="1">
      <c r="A36" s="248"/>
      <c r="B36" s="244"/>
      <c r="C36" s="244"/>
      <c r="D36" s="244"/>
      <c r="E36" s="244"/>
      <c r="F36" s="244"/>
      <c r="G36" s="1128" t="s">
        <v>495</v>
      </c>
      <c r="H36" s="1129"/>
      <c r="I36" s="1129"/>
      <c r="J36" s="1130"/>
      <c r="K36" s="294">
        <v>110309</v>
      </c>
      <c r="L36" s="294">
        <v>10790</v>
      </c>
      <c r="M36" s="295">
        <v>4963</v>
      </c>
      <c r="N36" s="296">
        <v>117.4</v>
      </c>
    </row>
    <row r="37" spans="1:16" ht="13.5" customHeight="1">
      <c r="A37" s="248"/>
      <c r="B37" s="244"/>
      <c r="C37" s="244"/>
      <c r="D37" s="244"/>
      <c r="E37" s="244"/>
      <c r="F37" s="244"/>
      <c r="G37" s="1128" t="s">
        <v>496</v>
      </c>
      <c r="H37" s="1129"/>
      <c r="I37" s="1129"/>
      <c r="J37" s="1130"/>
      <c r="K37" s="294" t="s">
        <v>477</v>
      </c>
      <c r="L37" s="294" t="s">
        <v>477</v>
      </c>
      <c r="M37" s="295">
        <v>1334</v>
      </c>
      <c r="N37" s="296" t="s">
        <v>477</v>
      </c>
    </row>
    <row r="38" spans="1:16" ht="27" customHeight="1">
      <c r="A38" s="248"/>
      <c r="B38" s="244"/>
      <c r="C38" s="244"/>
      <c r="D38" s="244"/>
      <c r="E38" s="244"/>
      <c r="F38" s="244"/>
      <c r="G38" s="1131" t="s">
        <v>497</v>
      </c>
      <c r="H38" s="1132"/>
      <c r="I38" s="1132"/>
      <c r="J38" s="1133"/>
      <c r="K38" s="297">
        <v>14</v>
      </c>
      <c r="L38" s="297">
        <v>1</v>
      </c>
      <c r="M38" s="298">
        <v>8</v>
      </c>
      <c r="N38" s="299">
        <v>-87.5</v>
      </c>
      <c r="O38" s="293"/>
    </row>
    <row r="39" spans="1:16">
      <c r="A39" s="248"/>
      <c r="B39" s="244"/>
      <c r="C39" s="244"/>
      <c r="D39" s="244"/>
      <c r="E39" s="244"/>
      <c r="F39" s="244"/>
      <c r="G39" s="1131" t="s">
        <v>498</v>
      </c>
      <c r="H39" s="1132"/>
      <c r="I39" s="1132"/>
      <c r="J39" s="1133"/>
      <c r="K39" s="300">
        <v>-3813</v>
      </c>
      <c r="L39" s="300">
        <v>-373</v>
      </c>
      <c r="M39" s="301">
        <v>-2783</v>
      </c>
      <c r="N39" s="302">
        <v>-86.6</v>
      </c>
      <c r="O39" s="293"/>
    </row>
    <row r="40" spans="1:16" ht="27" customHeight="1">
      <c r="A40" s="248"/>
      <c r="B40" s="244"/>
      <c r="C40" s="244"/>
      <c r="D40" s="244"/>
      <c r="E40" s="244"/>
      <c r="F40" s="244"/>
      <c r="G40" s="1128" t="s">
        <v>499</v>
      </c>
      <c r="H40" s="1129"/>
      <c r="I40" s="1129"/>
      <c r="J40" s="1130"/>
      <c r="K40" s="300">
        <v>-852832</v>
      </c>
      <c r="L40" s="300">
        <v>-83423</v>
      </c>
      <c r="M40" s="301">
        <v>-52415</v>
      </c>
      <c r="N40" s="302">
        <v>59.2</v>
      </c>
      <c r="O40" s="293"/>
    </row>
    <row r="41" spans="1:16">
      <c r="A41" s="248"/>
      <c r="B41" s="244"/>
      <c r="C41" s="244"/>
      <c r="D41" s="244"/>
      <c r="E41" s="244"/>
      <c r="F41" s="244"/>
      <c r="G41" s="1134" t="s">
        <v>282</v>
      </c>
      <c r="H41" s="1135"/>
      <c r="I41" s="1135"/>
      <c r="J41" s="1136"/>
      <c r="K41" s="294">
        <v>444408</v>
      </c>
      <c r="L41" s="300">
        <v>43471</v>
      </c>
      <c r="M41" s="301">
        <v>25727</v>
      </c>
      <c r="N41" s="302">
        <v>69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1756328</v>
      </c>
      <c r="J51" s="320">
        <v>164635</v>
      </c>
      <c r="K51" s="321">
        <v>-17.5</v>
      </c>
      <c r="L51" s="322">
        <v>70254</v>
      </c>
      <c r="M51" s="323">
        <v>32.700000000000003</v>
      </c>
      <c r="N51" s="324">
        <v>-50.2</v>
      </c>
    </row>
    <row r="52" spans="1:14">
      <c r="A52" s="248"/>
      <c r="B52" s="244"/>
      <c r="C52" s="244"/>
      <c r="D52" s="244"/>
      <c r="E52" s="244"/>
      <c r="F52" s="244"/>
      <c r="G52" s="325"/>
      <c r="H52" s="326" t="s">
        <v>510</v>
      </c>
      <c r="I52" s="327">
        <v>1274513</v>
      </c>
      <c r="J52" s="328">
        <v>119471</v>
      </c>
      <c r="K52" s="329">
        <v>160.69999999999999</v>
      </c>
      <c r="L52" s="330">
        <v>41764</v>
      </c>
      <c r="M52" s="331">
        <v>46.6</v>
      </c>
      <c r="N52" s="332">
        <v>114.1</v>
      </c>
    </row>
    <row r="53" spans="1:14">
      <c r="A53" s="248"/>
      <c r="B53" s="244"/>
      <c r="C53" s="244"/>
      <c r="D53" s="244"/>
      <c r="E53" s="244"/>
      <c r="F53" s="244"/>
      <c r="G53" s="310" t="s">
        <v>511</v>
      </c>
      <c r="H53" s="311"/>
      <c r="I53" s="319">
        <v>1689058</v>
      </c>
      <c r="J53" s="320">
        <v>160161</v>
      </c>
      <c r="K53" s="321">
        <v>-2.7</v>
      </c>
      <c r="L53" s="322">
        <v>89245</v>
      </c>
      <c r="M53" s="323">
        <v>27</v>
      </c>
      <c r="N53" s="324">
        <v>-29.7</v>
      </c>
    </row>
    <row r="54" spans="1:14">
      <c r="A54" s="248"/>
      <c r="B54" s="244"/>
      <c r="C54" s="244"/>
      <c r="D54" s="244"/>
      <c r="E54" s="244"/>
      <c r="F54" s="244"/>
      <c r="G54" s="325"/>
      <c r="H54" s="326" t="s">
        <v>510</v>
      </c>
      <c r="I54" s="327">
        <v>1291433</v>
      </c>
      <c r="J54" s="328">
        <v>122457</v>
      </c>
      <c r="K54" s="329">
        <v>2.5</v>
      </c>
      <c r="L54" s="330">
        <v>42966</v>
      </c>
      <c r="M54" s="331">
        <v>2.9</v>
      </c>
      <c r="N54" s="332">
        <v>-0.4</v>
      </c>
    </row>
    <row r="55" spans="1:14">
      <c r="A55" s="248"/>
      <c r="B55" s="244"/>
      <c r="C55" s="244"/>
      <c r="D55" s="244"/>
      <c r="E55" s="244"/>
      <c r="F55" s="244"/>
      <c r="G55" s="310" t="s">
        <v>512</v>
      </c>
      <c r="H55" s="311"/>
      <c r="I55" s="319">
        <v>1130726</v>
      </c>
      <c r="J55" s="320">
        <v>108609</v>
      </c>
      <c r="K55" s="321">
        <v>-32.200000000000003</v>
      </c>
      <c r="L55" s="322">
        <v>70897</v>
      </c>
      <c r="M55" s="323">
        <v>-20.6</v>
      </c>
      <c r="N55" s="324">
        <v>-11.6</v>
      </c>
    </row>
    <row r="56" spans="1:14">
      <c r="A56" s="248"/>
      <c r="B56" s="244"/>
      <c r="C56" s="244"/>
      <c r="D56" s="244"/>
      <c r="E56" s="244"/>
      <c r="F56" s="244"/>
      <c r="G56" s="325"/>
      <c r="H56" s="326" t="s">
        <v>510</v>
      </c>
      <c r="I56" s="327">
        <v>807873</v>
      </c>
      <c r="J56" s="328">
        <v>77598</v>
      </c>
      <c r="K56" s="329">
        <v>-36.6</v>
      </c>
      <c r="L56" s="330">
        <v>39878</v>
      </c>
      <c r="M56" s="331">
        <v>-7.2</v>
      </c>
      <c r="N56" s="332">
        <v>-29.4</v>
      </c>
    </row>
    <row r="57" spans="1:14">
      <c r="A57" s="248"/>
      <c r="B57" s="244"/>
      <c r="C57" s="244"/>
      <c r="D57" s="244"/>
      <c r="E57" s="244"/>
      <c r="F57" s="244"/>
      <c r="G57" s="310" t="s">
        <v>513</v>
      </c>
      <c r="H57" s="311"/>
      <c r="I57" s="319">
        <v>1197099</v>
      </c>
      <c r="J57" s="320">
        <v>115852</v>
      </c>
      <c r="K57" s="321">
        <v>6.7</v>
      </c>
      <c r="L57" s="322">
        <v>66496</v>
      </c>
      <c r="M57" s="323">
        <v>-6.2</v>
      </c>
      <c r="N57" s="324">
        <v>12.9</v>
      </c>
    </row>
    <row r="58" spans="1:14">
      <c r="A58" s="248"/>
      <c r="B58" s="244"/>
      <c r="C58" s="244"/>
      <c r="D58" s="244"/>
      <c r="E58" s="244"/>
      <c r="F58" s="244"/>
      <c r="G58" s="325"/>
      <c r="H58" s="326" t="s">
        <v>510</v>
      </c>
      <c r="I58" s="327">
        <v>793767</v>
      </c>
      <c r="J58" s="328">
        <v>76819</v>
      </c>
      <c r="K58" s="329">
        <v>-1</v>
      </c>
      <c r="L58" s="330">
        <v>36530</v>
      </c>
      <c r="M58" s="331">
        <v>-8.4</v>
      </c>
      <c r="N58" s="332">
        <v>7.4</v>
      </c>
    </row>
    <row r="59" spans="1:14">
      <c r="A59" s="248"/>
      <c r="B59" s="244"/>
      <c r="C59" s="244"/>
      <c r="D59" s="244"/>
      <c r="E59" s="244"/>
      <c r="F59" s="244"/>
      <c r="G59" s="310" t="s">
        <v>514</v>
      </c>
      <c r="H59" s="311"/>
      <c r="I59" s="319">
        <v>1311372</v>
      </c>
      <c r="J59" s="320">
        <v>128277</v>
      </c>
      <c r="K59" s="321">
        <v>10.7</v>
      </c>
      <c r="L59" s="322">
        <v>82748</v>
      </c>
      <c r="M59" s="323">
        <v>24.4</v>
      </c>
      <c r="N59" s="324">
        <v>-13.7</v>
      </c>
    </row>
    <row r="60" spans="1:14">
      <c r="A60" s="248"/>
      <c r="B60" s="244"/>
      <c r="C60" s="244"/>
      <c r="D60" s="244"/>
      <c r="E60" s="244"/>
      <c r="F60" s="244"/>
      <c r="G60" s="325"/>
      <c r="H60" s="326" t="s">
        <v>510</v>
      </c>
      <c r="I60" s="333">
        <v>1008909</v>
      </c>
      <c r="J60" s="328">
        <v>98690</v>
      </c>
      <c r="K60" s="329">
        <v>28.5</v>
      </c>
      <c r="L60" s="330">
        <v>44732</v>
      </c>
      <c r="M60" s="331">
        <v>22.5</v>
      </c>
      <c r="N60" s="332">
        <v>6</v>
      </c>
    </row>
    <row r="61" spans="1:14">
      <c r="A61" s="248"/>
      <c r="B61" s="244"/>
      <c r="C61" s="244"/>
      <c r="D61" s="244"/>
      <c r="E61" s="244"/>
      <c r="F61" s="244"/>
      <c r="G61" s="310" t="s">
        <v>515</v>
      </c>
      <c r="H61" s="334"/>
      <c r="I61" s="335">
        <v>1416917</v>
      </c>
      <c r="J61" s="336">
        <v>135507</v>
      </c>
      <c r="K61" s="337">
        <v>-7</v>
      </c>
      <c r="L61" s="338">
        <v>75928</v>
      </c>
      <c r="M61" s="339">
        <v>11.5</v>
      </c>
      <c r="N61" s="324">
        <v>-18.5</v>
      </c>
    </row>
    <row r="62" spans="1:14">
      <c r="A62" s="248"/>
      <c r="B62" s="244"/>
      <c r="C62" s="244"/>
      <c r="D62" s="244"/>
      <c r="E62" s="244"/>
      <c r="F62" s="244"/>
      <c r="G62" s="325"/>
      <c r="H62" s="326" t="s">
        <v>510</v>
      </c>
      <c r="I62" s="327">
        <v>1035299</v>
      </c>
      <c r="J62" s="328">
        <v>99007</v>
      </c>
      <c r="K62" s="329">
        <v>30.8</v>
      </c>
      <c r="L62" s="330">
        <v>41174</v>
      </c>
      <c r="M62" s="331">
        <v>11.3</v>
      </c>
      <c r="N62" s="332">
        <v>19.5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32.659999999999997</v>
      </c>
      <c r="G47" s="12">
        <v>39.61</v>
      </c>
      <c r="H47" s="12">
        <v>43.68</v>
      </c>
      <c r="I47" s="12">
        <v>44.23</v>
      </c>
      <c r="J47" s="13">
        <v>49.75</v>
      </c>
    </row>
    <row r="48" spans="2:10" ht="57.75" customHeight="1">
      <c r="B48" s="14"/>
      <c r="C48" s="1139" t="s">
        <v>4</v>
      </c>
      <c r="D48" s="1139"/>
      <c r="E48" s="1140"/>
      <c r="F48" s="15">
        <v>2.94</v>
      </c>
      <c r="G48" s="16">
        <v>3.36</v>
      </c>
      <c r="H48" s="16">
        <v>3.49</v>
      </c>
      <c r="I48" s="16">
        <v>3.91</v>
      </c>
      <c r="J48" s="17">
        <v>2.95</v>
      </c>
    </row>
    <row r="49" spans="2:10" ht="57.75" customHeight="1" thickBot="1">
      <c r="B49" s="18"/>
      <c r="C49" s="1141" t="s">
        <v>5</v>
      </c>
      <c r="D49" s="1141"/>
      <c r="E49" s="1142"/>
      <c r="F49" s="19">
        <v>3.58</v>
      </c>
      <c r="G49" s="20">
        <v>9.61</v>
      </c>
      <c r="H49" s="20">
        <v>2.81</v>
      </c>
      <c r="I49" s="20">
        <v>1.17</v>
      </c>
      <c r="J49" s="21">
        <v>4.67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5" zoomScaleNormal="75" zoomScaleSheetLayoutView="100" workbookViewId="0">
      <selection activeCell="I35" sqref="I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6.13</v>
      </c>
      <c r="G34" s="33">
        <v>5.93</v>
      </c>
      <c r="H34" s="33">
        <v>6.9</v>
      </c>
      <c r="I34" s="33">
        <v>7.48</v>
      </c>
      <c r="J34" s="34">
        <v>7.3</v>
      </c>
      <c r="K34" s="22"/>
      <c r="L34" s="22"/>
      <c r="M34" s="22"/>
      <c r="N34" s="22"/>
      <c r="O34" s="22"/>
      <c r="P34" s="22"/>
    </row>
    <row r="35" spans="1:16" ht="39" customHeight="1">
      <c r="A35" s="22"/>
      <c r="B35" s="35"/>
      <c r="C35" s="1143" t="s">
        <v>523</v>
      </c>
      <c r="D35" s="1144"/>
      <c r="E35" s="1145"/>
      <c r="F35" s="36">
        <v>2.94</v>
      </c>
      <c r="G35" s="37">
        <v>3.35</v>
      </c>
      <c r="H35" s="37">
        <v>3.49</v>
      </c>
      <c r="I35" s="37">
        <v>3.91</v>
      </c>
      <c r="J35" s="38">
        <v>2.95</v>
      </c>
      <c r="K35" s="22"/>
      <c r="L35" s="22"/>
      <c r="M35" s="22"/>
      <c r="N35" s="22"/>
      <c r="O35" s="22"/>
      <c r="P35" s="22"/>
    </row>
    <row r="36" spans="1:16" ht="39" customHeight="1">
      <c r="A36" s="22"/>
      <c r="B36" s="35"/>
      <c r="C36" s="1143" t="s">
        <v>524</v>
      </c>
      <c r="D36" s="1144"/>
      <c r="E36" s="1145"/>
      <c r="F36" s="36">
        <v>0.22</v>
      </c>
      <c r="G36" s="37">
        <v>0.5</v>
      </c>
      <c r="H36" s="37">
        <v>1.18</v>
      </c>
      <c r="I36" s="37">
        <v>1.71</v>
      </c>
      <c r="J36" s="38">
        <v>2.08</v>
      </c>
      <c r="K36" s="22"/>
      <c r="L36" s="22"/>
      <c r="M36" s="22"/>
      <c r="N36" s="22"/>
      <c r="O36" s="22"/>
      <c r="P36" s="22"/>
    </row>
    <row r="37" spans="1:16" ht="39" customHeight="1">
      <c r="A37" s="22"/>
      <c r="B37" s="35"/>
      <c r="C37" s="1143" t="s">
        <v>525</v>
      </c>
      <c r="D37" s="1144"/>
      <c r="E37" s="1145"/>
      <c r="F37" s="36">
        <v>0.1</v>
      </c>
      <c r="G37" s="37">
        <v>0.91</v>
      </c>
      <c r="H37" s="37">
        <v>0.1</v>
      </c>
      <c r="I37" s="37">
        <v>0.15</v>
      </c>
      <c r="J37" s="38">
        <v>0.51</v>
      </c>
      <c r="K37" s="22"/>
      <c r="L37" s="22"/>
      <c r="M37" s="22"/>
      <c r="N37" s="22"/>
      <c r="O37" s="22"/>
      <c r="P37" s="22"/>
    </row>
    <row r="38" spans="1:16" ht="39" customHeight="1">
      <c r="A38" s="22"/>
      <c r="B38" s="35"/>
      <c r="C38" s="1143" t="s">
        <v>526</v>
      </c>
      <c r="D38" s="1144"/>
      <c r="E38" s="1145"/>
      <c r="F38" s="36">
        <v>0.34</v>
      </c>
      <c r="G38" s="37">
        <v>0.68</v>
      </c>
      <c r="H38" s="37">
        <v>0.18</v>
      </c>
      <c r="I38" s="37">
        <v>0.76</v>
      </c>
      <c r="J38" s="38">
        <v>0.12</v>
      </c>
      <c r="K38" s="22"/>
      <c r="L38" s="22"/>
      <c r="M38" s="22"/>
      <c r="N38" s="22"/>
      <c r="O38" s="22"/>
      <c r="P38" s="22"/>
    </row>
    <row r="39" spans="1:16" ht="39" customHeight="1">
      <c r="A39" s="22"/>
      <c r="B39" s="35"/>
      <c r="C39" s="1143" t="s">
        <v>527</v>
      </c>
      <c r="D39" s="1144"/>
      <c r="E39" s="1145"/>
      <c r="F39" s="36">
        <v>0.32</v>
      </c>
      <c r="G39" s="37">
        <v>0.1</v>
      </c>
      <c r="H39" s="37">
        <v>0.12</v>
      </c>
      <c r="I39" s="37">
        <v>0.11</v>
      </c>
      <c r="J39" s="38">
        <v>0.03</v>
      </c>
      <c r="K39" s="22"/>
      <c r="L39" s="22"/>
      <c r="M39" s="22"/>
      <c r="N39" s="22"/>
      <c r="O39" s="22"/>
      <c r="P39" s="22"/>
    </row>
    <row r="40" spans="1:16" ht="39" customHeight="1">
      <c r="A40" s="22"/>
      <c r="B40" s="35"/>
      <c r="C40" s="1143" t="s">
        <v>528</v>
      </c>
      <c r="D40" s="1144"/>
      <c r="E40" s="1145"/>
      <c r="F40" s="36">
        <v>0.01</v>
      </c>
      <c r="G40" s="37">
        <v>0</v>
      </c>
      <c r="H40" s="37">
        <v>0.03</v>
      </c>
      <c r="I40" s="37">
        <v>0.04</v>
      </c>
      <c r="J40" s="38">
        <v>0</v>
      </c>
      <c r="K40" s="22"/>
      <c r="L40" s="22"/>
      <c r="M40" s="22"/>
      <c r="N40" s="22"/>
      <c r="O40" s="22"/>
      <c r="P40" s="22"/>
    </row>
    <row r="41" spans="1:16" ht="39" customHeight="1">
      <c r="A41" s="22"/>
      <c r="B41" s="35"/>
      <c r="C41" s="1143" t="s">
        <v>529</v>
      </c>
      <c r="D41" s="1144"/>
      <c r="E41" s="1145"/>
      <c r="F41" s="36">
        <v>0</v>
      </c>
      <c r="G41" s="37">
        <v>0.01</v>
      </c>
      <c r="H41" s="37">
        <v>0</v>
      </c>
      <c r="I41" s="37">
        <v>0</v>
      </c>
      <c r="J41" s="38">
        <v>0</v>
      </c>
      <c r="K41" s="22"/>
      <c r="L41" s="22"/>
      <c r="M41" s="22"/>
      <c r="N41" s="22"/>
      <c r="O41" s="22"/>
      <c r="P41" s="22"/>
    </row>
    <row r="42" spans="1:16" ht="39" customHeight="1">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531</v>
      </c>
      <c r="D43" s="1147"/>
      <c r="E43" s="1148"/>
      <c r="F43" s="41">
        <v>0.11</v>
      </c>
      <c r="G43" s="42">
        <v>0.08</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968</v>
      </c>
      <c r="L45" s="60">
        <v>906</v>
      </c>
      <c r="M45" s="60">
        <v>868</v>
      </c>
      <c r="N45" s="60">
        <v>851</v>
      </c>
      <c r="O45" s="61">
        <v>854</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277</v>
      </c>
      <c r="L48" s="64">
        <v>350</v>
      </c>
      <c r="M48" s="64">
        <v>345</v>
      </c>
      <c r="N48" s="64">
        <v>345</v>
      </c>
      <c r="O48" s="65">
        <v>337</v>
      </c>
      <c r="P48" s="48"/>
      <c r="Q48" s="48"/>
      <c r="R48" s="48"/>
      <c r="S48" s="48"/>
      <c r="T48" s="48"/>
      <c r="U48" s="48"/>
    </row>
    <row r="49" spans="1:21" ht="30.75" customHeight="1">
      <c r="A49" s="48"/>
      <c r="B49" s="1161"/>
      <c r="C49" s="1162"/>
      <c r="D49" s="62"/>
      <c r="E49" s="1153" t="s">
        <v>16</v>
      </c>
      <c r="F49" s="1153"/>
      <c r="G49" s="1153"/>
      <c r="H49" s="1153"/>
      <c r="I49" s="1153"/>
      <c r="J49" s="1154"/>
      <c r="K49" s="63">
        <v>111</v>
      </c>
      <c r="L49" s="64">
        <v>115</v>
      </c>
      <c r="M49" s="64">
        <v>115</v>
      </c>
      <c r="N49" s="64">
        <v>115</v>
      </c>
      <c r="O49" s="65">
        <v>110</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1</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805</v>
      </c>
      <c r="L52" s="64">
        <v>831</v>
      </c>
      <c r="M52" s="64">
        <v>825</v>
      </c>
      <c r="N52" s="64">
        <v>842</v>
      </c>
      <c r="O52" s="65">
        <v>856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552</v>
      </c>
      <c r="L53" s="69">
        <v>540</v>
      </c>
      <c r="M53" s="69">
        <v>503</v>
      </c>
      <c r="N53" s="69">
        <v>470</v>
      </c>
      <c r="O53" s="70">
        <v>445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1" zoomScale="75" zoomScaleNormal="75" zoomScaleSheetLayoutView="100" workbookViewId="0">
      <selection activeCell="K39" sqref="K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8038</v>
      </c>
      <c r="J41" s="83">
        <v>8205</v>
      </c>
      <c r="K41" s="83">
        <v>8317</v>
      </c>
      <c r="L41" s="83">
        <v>8835</v>
      </c>
      <c r="M41" s="84">
        <v>9584</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2799</v>
      </c>
      <c r="J43" s="87">
        <v>3060</v>
      </c>
      <c r="K43" s="87">
        <v>3295</v>
      </c>
      <c r="L43" s="87">
        <v>3264</v>
      </c>
      <c r="M43" s="88">
        <v>3539</v>
      </c>
    </row>
    <row r="44" spans="2:13" ht="27.75" customHeight="1">
      <c r="B44" s="1169"/>
      <c r="C44" s="1170"/>
      <c r="D44" s="85"/>
      <c r="E44" s="1175" t="s">
        <v>28</v>
      </c>
      <c r="F44" s="1175"/>
      <c r="G44" s="1175"/>
      <c r="H44" s="1176"/>
      <c r="I44" s="86">
        <v>716</v>
      </c>
      <c r="J44" s="87">
        <v>611</v>
      </c>
      <c r="K44" s="87">
        <v>505</v>
      </c>
      <c r="L44" s="87">
        <v>397</v>
      </c>
      <c r="M44" s="88">
        <v>337</v>
      </c>
    </row>
    <row r="45" spans="2:13" ht="27.75" customHeight="1">
      <c r="B45" s="1169"/>
      <c r="C45" s="1170"/>
      <c r="D45" s="85"/>
      <c r="E45" s="1175" t="s">
        <v>29</v>
      </c>
      <c r="F45" s="1175"/>
      <c r="G45" s="1175"/>
      <c r="H45" s="1176"/>
      <c r="I45" s="86">
        <v>1500</v>
      </c>
      <c r="J45" s="87">
        <v>1428</v>
      </c>
      <c r="K45" s="87">
        <v>1422</v>
      </c>
      <c r="L45" s="87">
        <v>1394</v>
      </c>
      <c r="M45" s="88">
        <v>1301</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2393</v>
      </c>
      <c r="J49" s="87">
        <v>3034</v>
      </c>
      <c r="K49" s="87">
        <v>3169</v>
      </c>
      <c r="L49" s="87">
        <v>3152</v>
      </c>
      <c r="M49" s="88">
        <v>3388</v>
      </c>
    </row>
    <row r="50" spans="2:13" ht="27.75" customHeight="1">
      <c r="B50" s="1169"/>
      <c r="C50" s="1170"/>
      <c r="D50" s="85"/>
      <c r="E50" s="1175" t="s">
        <v>35</v>
      </c>
      <c r="F50" s="1175"/>
      <c r="G50" s="1175"/>
      <c r="H50" s="1176"/>
      <c r="I50" s="86">
        <v>17</v>
      </c>
      <c r="J50" s="87">
        <v>13</v>
      </c>
      <c r="K50" s="87">
        <v>10</v>
      </c>
      <c r="L50" s="87">
        <v>8</v>
      </c>
      <c r="M50" s="88">
        <v>5</v>
      </c>
    </row>
    <row r="51" spans="2:13" ht="27.75" customHeight="1">
      <c r="B51" s="1171"/>
      <c r="C51" s="1172"/>
      <c r="D51" s="85"/>
      <c r="E51" s="1175" t="s">
        <v>36</v>
      </c>
      <c r="F51" s="1175"/>
      <c r="G51" s="1175"/>
      <c r="H51" s="1176"/>
      <c r="I51" s="86">
        <v>8038</v>
      </c>
      <c r="J51" s="87">
        <v>8413</v>
      </c>
      <c r="K51" s="87">
        <v>8566</v>
      </c>
      <c r="L51" s="87">
        <v>8749</v>
      </c>
      <c r="M51" s="88">
        <v>9431</v>
      </c>
    </row>
    <row r="52" spans="2:13" ht="27.75" customHeight="1" thickBot="1">
      <c r="B52" s="1179" t="s">
        <v>37</v>
      </c>
      <c r="C52" s="1180"/>
      <c r="D52" s="90"/>
      <c r="E52" s="1181" t="s">
        <v>38</v>
      </c>
      <c r="F52" s="1181"/>
      <c r="G52" s="1181"/>
      <c r="H52" s="1182"/>
      <c r="I52" s="91">
        <v>2605</v>
      </c>
      <c r="J52" s="92">
        <v>1842</v>
      </c>
      <c r="K52" s="92">
        <v>1794</v>
      </c>
      <c r="L52" s="92">
        <v>1981</v>
      </c>
      <c r="M52" s="93">
        <v>1936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164635</v>
      </c>
      <c r="E3" s="116"/>
      <c r="F3" s="117">
        <v>70254</v>
      </c>
      <c r="G3" s="118"/>
      <c r="H3" s="119"/>
    </row>
    <row r="4" spans="1:8">
      <c r="A4" s="120"/>
      <c r="B4" s="121"/>
      <c r="C4" s="122"/>
      <c r="D4" s="123">
        <v>119471</v>
      </c>
      <c r="E4" s="124"/>
      <c r="F4" s="125">
        <v>41764</v>
      </c>
      <c r="G4" s="126"/>
      <c r="H4" s="127"/>
    </row>
    <row r="5" spans="1:8">
      <c r="A5" s="108" t="s">
        <v>511</v>
      </c>
      <c r="B5" s="113"/>
      <c r="C5" s="114"/>
      <c r="D5" s="115">
        <v>160161</v>
      </c>
      <c r="E5" s="116"/>
      <c r="F5" s="117">
        <v>89245</v>
      </c>
      <c r="G5" s="118"/>
      <c r="H5" s="119"/>
    </row>
    <row r="6" spans="1:8">
      <c r="A6" s="120"/>
      <c r="B6" s="121"/>
      <c r="C6" s="122"/>
      <c r="D6" s="123">
        <v>122457</v>
      </c>
      <c r="E6" s="124"/>
      <c r="F6" s="125">
        <v>42966</v>
      </c>
      <c r="G6" s="126"/>
      <c r="H6" s="127"/>
    </row>
    <row r="7" spans="1:8">
      <c r="A7" s="108" t="s">
        <v>512</v>
      </c>
      <c r="B7" s="113"/>
      <c r="C7" s="114"/>
      <c r="D7" s="115">
        <v>108609</v>
      </c>
      <c r="E7" s="116"/>
      <c r="F7" s="117">
        <v>70897</v>
      </c>
      <c r="G7" s="118"/>
      <c r="H7" s="119"/>
    </row>
    <row r="8" spans="1:8">
      <c r="A8" s="120"/>
      <c r="B8" s="121"/>
      <c r="C8" s="122"/>
      <c r="D8" s="123">
        <v>77598</v>
      </c>
      <c r="E8" s="124"/>
      <c r="F8" s="125">
        <v>39878</v>
      </c>
      <c r="G8" s="126"/>
      <c r="H8" s="127"/>
    </row>
    <row r="9" spans="1:8">
      <c r="A9" s="108" t="s">
        <v>513</v>
      </c>
      <c r="B9" s="113"/>
      <c r="C9" s="114"/>
      <c r="D9" s="115">
        <v>115852</v>
      </c>
      <c r="E9" s="116"/>
      <c r="F9" s="117">
        <v>66496</v>
      </c>
      <c r="G9" s="118"/>
      <c r="H9" s="119"/>
    </row>
    <row r="10" spans="1:8">
      <c r="A10" s="120"/>
      <c r="B10" s="121"/>
      <c r="C10" s="122"/>
      <c r="D10" s="123">
        <v>76819</v>
      </c>
      <c r="E10" s="124"/>
      <c r="F10" s="125">
        <v>36530</v>
      </c>
      <c r="G10" s="126"/>
      <c r="H10" s="127"/>
    </row>
    <row r="11" spans="1:8">
      <c r="A11" s="108" t="s">
        <v>514</v>
      </c>
      <c r="B11" s="113"/>
      <c r="C11" s="114"/>
      <c r="D11" s="115">
        <v>128277</v>
      </c>
      <c r="E11" s="116"/>
      <c r="F11" s="117">
        <v>82748</v>
      </c>
      <c r="G11" s="118"/>
      <c r="H11" s="119"/>
    </row>
    <row r="12" spans="1:8">
      <c r="A12" s="120"/>
      <c r="B12" s="121"/>
      <c r="C12" s="128"/>
      <c r="D12" s="123">
        <v>98690</v>
      </c>
      <c r="E12" s="124"/>
      <c r="F12" s="125">
        <v>44732</v>
      </c>
      <c r="G12" s="126"/>
      <c r="H12" s="127"/>
    </row>
    <row r="13" spans="1:8">
      <c r="A13" s="108"/>
      <c r="B13" s="113"/>
      <c r="C13" s="129"/>
      <c r="D13" s="130">
        <v>135507</v>
      </c>
      <c r="E13" s="131"/>
      <c r="F13" s="132">
        <v>75928</v>
      </c>
      <c r="G13" s="133"/>
      <c r="H13" s="119"/>
    </row>
    <row r="14" spans="1:8">
      <c r="A14" s="120"/>
      <c r="B14" s="121"/>
      <c r="C14" s="122"/>
      <c r="D14" s="123">
        <v>99007</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2.94</v>
      </c>
      <c r="C19" s="134">
        <f>ROUND(VALUE(SUBSTITUTE(実質収支比率等に係る経年分析!G$48,"▲","-")),2)</f>
        <v>3.36</v>
      </c>
      <c r="D19" s="134">
        <f>ROUND(VALUE(SUBSTITUTE(実質収支比率等に係る経年分析!H$48,"▲","-")),2)</f>
        <v>3.49</v>
      </c>
      <c r="E19" s="134">
        <f>ROUND(VALUE(SUBSTITUTE(実質収支比率等に係る経年分析!I$48,"▲","-")),2)</f>
        <v>3.91</v>
      </c>
      <c r="F19" s="134">
        <f>ROUND(VALUE(SUBSTITUTE(実質収支比率等に係る経年分析!J$48,"▲","-")),2)</f>
        <v>2.95</v>
      </c>
    </row>
    <row r="20" spans="1:11">
      <c r="A20" s="134" t="s">
        <v>43</v>
      </c>
      <c r="B20" s="134">
        <f>ROUND(VALUE(SUBSTITUTE(実質収支比率等に係る経年分析!F$47,"▲","-")),2)</f>
        <v>32.659999999999997</v>
      </c>
      <c r="C20" s="134">
        <f>ROUND(VALUE(SUBSTITUTE(実質収支比率等に係る経年分析!G$47,"▲","-")),2)</f>
        <v>39.61</v>
      </c>
      <c r="D20" s="134">
        <f>ROUND(VALUE(SUBSTITUTE(実質収支比率等に係る経年分析!H$47,"▲","-")),2)</f>
        <v>43.68</v>
      </c>
      <c r="E20" s="134">
        <f>ROUND(VALUE(SUBSTITUTE(実質収支比率等に係る経年分析!I$47,"▲","-")),2)</f>
        <v>44.23</v>
      </c>
      <c r="F20" s="134">
        <f>ROUND(VALUE(SUBSTITUTE(実質収支比率等に係る経年分析!J$47,"▲","-")),2)</f>
        <v>49.75</v>
      </c>
    </row>
    <row r="21" spans="1:11">
      <c r="A21" s="134" t="s">
        <v>44</v>
      </c>
      <c r="B21" s="134">
        <f>IF(ISNUMBER(VALUE(SUBSTITUTE(実質収支比率等に係る経年分析!F$49,"▲","-"))),ROUND(VALUE(SUBSTITUTE(実質収支比率等に係る経年分析!F$49,"▲","-")),2),NA())</f>
        <v>3.58</v>
      </c>
      <c r="C21" s="134">
        <f>IF(ISNUMBER(VALUE(SUBSTITUTE(実質収支比率等に係る経年分析!G$49,"▲","-"))),ROUND(VALUE(SUBSTITUTE(実質収支比率等に係る経年分析!G$49,"▲","-")),2),NA())</f>
        <v>9.61</v>
      </c>
      <c r="D21" s="134">
        <f>IF(ISNUMBER(VALUE(SUBSTITUTE(実質収支比率等に係る経年分析!H$49,"▲","-"))),ROUND(VALUE(SUBSTITUTE(実質収支比率等に係る経年分析!H$49,"▲","-")),2),NA())</f>
        <v>2.81</v>
      </c>
      <c r="E21" s="134">
        <f>IF(ISNUMBER(VALUE(SUBSTITUTE(実質収支比率等に係る経年分析!I$49,"▲","-"))),ROUND(VALUE(SUBSTITUTE(実質収支比率等に係る経年分析!I$49,"▲","-")),2),NA())</f>
        <v>1.17</v>
      </c>
      <c r="F21" s="134">
        <f>IF(ISNUMBER(VALUE(SUBSTITUTE(実質収支比率等に係る経年分析!J$49,"▲","-"))),ROUND(VALUE(SUBSTITUTE(実質収支比率等に係る経年分析!J$49,"▲","-")),2),NA())</f>
        <v>4.67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生活排水処理事業特別会計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2.95</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805</v>
      </c>
      <c r="E42" s="136"/>
      <c r="F42" s="136"/>
      <c r="G42" s="136">
        <f>'実質公債費比率（分子）の構造'!L$52</f>
        <v>831</v>
      </c>
      <c r="H42" s="136"/>
      <c r="I42" s="136"/>
      <c r="J42" s="136">
        <f>'実質公債費比率（分子）の構造'!M$52</f>
        <v>825</v>
      </c>
      <c r="K42" s="136"/>
      <c r="L42" s="136"/>
      <c r="M42" s="136">
        <f>'実質公債費比率（分子）の構造'!N$52</f>
        <v>842</v>
      </c>
      <c r="N42" s="136"/>
      <c r="O42" s="136"/>
      <c r="P42" s="136">
        <f>'実質公債費比率（分子）の構造'!O$52</f>
        <v>856</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111</v>
      </c>
      <c r="C45" s="136"/>
      <c r="D45" s="136"/>
      <c r="E45" s="136">
        <f>'実質公債費比率（分子）の構造'!L$49</f>
        <v>115</v>
      </c>
      <c r="F45" s="136"/>
      <c r="G45" s="136"/>
      <c r="H45" s="136">
        <f>'実質公債費比率（分子）の構造'!M$49</f>
        <v>115</v>
      </c>
      <c r="I45" s="136"/>
      <c r="J45" s="136"/>
      <c r="K45" s="136">
        <f>'実質公債費比率（分子）の構造'!N$49</f>
        <v>115</v>
      </c>
      <c r="L45" s="136"/>
      <c r="M45" s="136"/>
      <c r="N45" s="136">
        <f>'実質公債費比率（分子）の構造'!O$49</f>
        <v>110</v>
      </c>
      <c r="O45" s="136"/>
      <c r="P45" s="136"/>
    </row>
    <row r="46" spans="1:16">
      <c r="A46" s="136" t="s">
        <v>55</v>
      </c>
      <c r="B46" s="136">
        <f>'実質公債費比率（分子）の構造'!K$48</f>
        <v>277</v>
      </c>
      <c r="C46" s="136"/>
      <c r="D46" s="136"/>
      <c r="E46" s="136">
        <f>'実質公債費比率（分子）の構造'!L$48</f>
        <v>350</v>
      </c>
      <c r="F46" s="136"/>
      <c r="G46" s="136"/>
      <c r="H46" s="136">
        <f>'実質公債費比率（分子）の構造'!M$48</f>
        <v>345</v>
      </c>
      <c r="I46" s="136"/>
      <c r="J46" s="136"/>
      <c r="K46" s="136">
        <f>'実質公債費比率（分子）の構造'!N$48</f>
        <v>345</v>
      </c>
      <c r="L46" s="136"/>
      <c r="M46" s="136"/>
      <c r="N46" s="136">
        <f>'実質公債費比率（分子）の構造'!O$48</f>
        <v>337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968</v>
      </c>
      <c r="C49" s="136"/>
      <c r="D49" s="136"/>
      <c r="E49" s="136">
        <f>'実質公債費比率（分子）の構造'!L$45</f>
        <v>906</v>
      </c>
      <c r="F49" s="136"/>
      <c r="G49" s="136"/>
      <c r="H49" s="136">
        <f>'実質公債費比率（分子）の構造'!M$45</f>
        <v>868</v>
      </c>
      <c r="I49" s="136"/>
      <c r="J49" s="136"/>
      <c r="K49" s="136">
        <f>'実質公債費比率（分子）の構造'!N$45</f>
        <v>851</v>
      </c>
      <c r="L49" s="136"/>
      <c r="M49" s="136"/>
      <c r="N49" s="136">
        <f>'実質公債費比率（分子）の構造'!O$45</f>
        <v>854</v>
      </c>
      <c r="O49" s="136"/>
      <c r="P49" s="136"/>
    </row>
    <row r="50" spans="1:16">
      <c r="A50" s="136" t="s">
        <v>59</v>
      </c>
      <c r="B50" s="136" t="e">
        <f>NA()</f>
        <v>#N/A</v>
      </c>
      <c r="C50" s="136">
        <f>IF(ISNUMBER('実質公債費比率（分子）の構造'!K$53),'実質公債費比率（分子）の構造'!K$53,NA())</f>
        <v>552</v>
      </c>
      <c r="D50" s="136" t="e">
        <f>NA()</f>
        <v>#N/A</v>
      </c>
      <c r="E50" s="136" t="e">
        <f>NA()</f>
        <v>#N/A</v>
      </c>
      <c r="F50" s="136">
        <f>IF(ISNUMBER('実質公債費比率（分子）の構造'!L$53),'実質公債費比率（分子）の構造'!L$53,NA())</f>
        <v>540</v>
      </c>
      <c r="G50" s="136" t="e">
        <f>NA()</f>
        <v>#N/A</v>
      </c>
      <c r="H50" s="136" t="e">
        <f>NA()</f>
        <v>#N/A</v>
      </c>
      <c r="I50" s="136">
        <f>IF(ISNUMBER('実質公債費比率（分子）の構造'!M$53),'実質公債費比率（分子）の構造'!M$53,NA())</f>
        <v>503</v>
      </c>
      <c r="J50" s="136" t="e">
        <f>NA()</f>
        <v>#N/A</v>
      </c>
      <c r="K50" s="136" t="e">
        <f>NA()</f>
        <v>#N/A</v>
      </c>
      <c r="L50" s="136">
        <f>IF(ISNUMBER('実質公債費比率（分子）の構造'!N$53),'実質公債費比率（分子）の構造'!N$53,NA())</f>
        <v>470</v>
      </c>
      <c r="M50" s="136" t="e">
        <f>NA()</f>
        <v>#N/A</v>
      </c>
      <c r="N50" s="136" t="e">
        <f>NA()</f>
        <v>#N/A</v>
      </c>
      <c r="O50" s="136">
        <f>IF(ISNUMBER('実質公債費比率（分子）の構造'!O$53),'実質公債費比率（分子）の構造'!O$53,NA())</f>
        <v>445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8038</v>
      </c>
      <c r="E56" s="135"/>
      <c r="F56" s="135"/>
      <c r="G56" s="135">
        <f>'将来負担比率（分子）の構造'!J$51</f>
        <v>8413</v>
      </c>
      <c r="H56" s="135"/>
      <c r="I56" s="135"/>
      <c r="J56" s="135">
        <f>'将来負担比率（分子）の構造'!K$51</f>
        <v>8566</v>
      </c>
      <c r="K56" s="135"/>
      <c r="L56" s="135"/>
      <c r="M56" s="135">
        <f>'将来負担比率（分子）の構造'!L$51</f>
        <v>8749</v>
      </c>
      <c r="N56" s="135"/>
      <c r="O56" s="135"/>
      <c r="P56" s="135">
        <f>'将来負担比率（分子）の構造'!M$51</f>
        <v>9431</v>
      </c>
    </row>
    <row r="57" spans="1:16">
      <c r="A57" s="135" t="s">
        <v>35</v>
      </c>
      <c r="B57" s="135"/>
      <c r="C57" s="135"/>
      <c r="D57" s="135">
        <f>'将来負担比率（分子）の構造'!I$50</f>
        <v>17</v>
      </c>
      <c r="E57" s="135"/>
      <c r="F57" s="135"/>
      <c r="G57" s="135">
        <f>'将来負担比率（分子）の構造'!J$50</f>
        <v>13</v>
      </c>
      <c r="H57" s="135"/>
      <c r="I57" s="135"/>
      <c r="J57" s="135">
        <f>'将来負担比率（分子）の構造'!K$50</f>
        <v>10</v>
      </c>
      <c r="K57" s="135"/>
      <c r="L57" s="135"/>
      <c r="M57" s="135">
        <f>'将来負担比率（分子）の構造'!L$50</f>
        <v>8</v>
      </c>
      <c r="N57" s="135"/>
      <c r="O57" s="135"/>
      <c r="P57" s="135">
        <f>'将来負担比率（分子）の構造'!M$50</f>
        <v>5</v>
      </c>
    </row>
    <row r="58" spans="1:16">
      <c r="A58" s="135" t="s">
        <v>34</v>
      </c>
      <c r="B58" s="135"/>
      <c r="C58" s="135"/>
      <c r="D58" s="135">
        <f>'将来負担比率（分子）の構造'!I$49</f>
        <v>2393</v>
      </c>
      <c r="E58" s="135"/>
      <c r="F58" s="135"/>
      <c r="G58" s="135">
        <f>'将来負担比率（分子）の構造'!J$49</f>
        <v>3034</v>
      </c>
      <c r="H58" s="135"/>
      <c r="I58" s="135"/>
      <c r="J58" s="135">
        <f>'将来負担比率（分子）の構造'!K$49</f>
        <v>3169</v>
      </c>
      <c r="K58" s="135"/>
      <c r="L58" s="135"/>
      <c r="M58" s="135">
        <f>'将来負担比率（分子）の構造'!L$49</f>
        <v>3152</v>
      </c>
      <c r="N58" s="135"/>
      <c r="O58" s="135"/>
      <c r="P58" s="135">
        <f>'将来負担比率（分子）の構造'!M$49</f>
        <v>3388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1500</v>
      </c>
      <c r="C62" s="135"/>
      <c r="D62" s="135"/>
      <c r="E62" s="135">
        <f>'将来負担比率（分子）の構造'!J$45</f>
        <v>1428</v>
      </c>
      <c r="F62" s="135"/>
      <c r="G62" s="135"/>
      <c r="H62" s="135">
        <f>'将来負担比率（分子）の構造'!K$45</f>
        <v>1422</v>
      </c>
      <c r="I62" s="135"/>
      <c r="J62" s="135"/>
      <c r="K62" s="135">
        <f>'将来負担比率（分子）の構造'!L$45</f>
        <v>1394</v>
      </c>
      <c r="L62" s="135"/>
      <c r="M62" s="135"/>
      <c r="N62" s="135">
        <f>'将来負担比率（分子）の構造'!M$45</f>
        <v>1301</v>
      </c>
      <c r="O62" s="135"/>
      <c r="P62" s="135"/>
    </row>
    <row r="63" spans="1:16">
      <c r="A63" s="135" t="s">
        <v>28</v>
      </c>
      <c r="B63" s="135">
        <f>'将来負担比率（分子）の構造'!I$44</f>
        <v>716</v>
      </c>
      <c r="C63" s="135"/>
      <c r="D63" s="135"/>
      <c r="E63" s="135">
        <f>'将来負担比率（分子）の構造'!J$44</f>
        <v>611</v>
      </c>
      <c r="F63" s="135"/>
      <c r="G63" s="135"/>
      <c r="H63" s="135">
        <f>'将来負担比率（分子）の構造'!K$44</f>
        <v>505</v>
      </c>
      <c r="I63" s="135"/>
      <c r="J63" s="135"/>
      <c r="K63" s="135">
        <f>'将来負担比率（分子）の構造'!L$44</f>
        <v>397</v>
      </c>
      <c r="L63" s="135"/>
      <c r="M63" s="135"/>
      <c r="N63" s="135">
        <f>'将来負担比率（分子）の構造'!M$44</f>
        <v>337</v>
      </c>
      <c r="O63" s="135"/>
      <c r="P63" s="135"/>
    </row>
    <row r="64" spans="1:16">
      <c r="A64" s="135" t="s">
        <v>27</v>
      </c>
      <c r="B64" s="135">
        <f>'将来負担比率（分子）の構造'!I$43</f>
        <v>2799</v>
      </c>
      <c r="C64" s="135"/>
      <c r="D64" s="135"/>
      <c r="E64" s="135">
        <f>'将来負担比率（分子）の構造'!J$43</f>
        <v>3060</v>
      </c>
      <c r="F64" s="135"/>
      <c r="G64" s="135"/>
      <c r="H64" s="135">
        <f>'将来負担比率（分子）の構造'!K$43</f>
        <v>3295</v>
      </c>
      <c r="I64" s="135"/>
      <c r="J64" s="135"/>
      <c r="K64" s="135">
        <f>'将来負担比率（分子）の構造'!L$43</f>
        <v>3264</v>
      </c>
      <c r="L64" s="135"/>
      <c r="M64" s="135"/>
      <c r="N64" s="135">
        <f>'将来負担比率（分子）の構造'!M$43</f>
        <v>3539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8038</v>
      </c>
      <c r="C66" s="135"/>
      <c r="D66" s="135"/>
      <c r="E66" s="135">
        <f>'将来負担比率（分子）の構造'!J$41</f>
        <v>8205</v>
      </c>
      <c r="F66" s="135"/>
      <c r="G66" s="135"/>
      <c r="H66" s="135">
        <f>'将来負担比率（分子）の構造'!K$41</f>
        <v>8317</v>
      </c>
      <c r="I66" s="135"/>
      <c r="J66" s="135"/>
      <c r="K66" s="135">
        <f>'将来負担比率（分子）の構造'!L$41</f>
        <v>8835</v>
      </c>
      <c r="L66" s="135"/>
      <c r="M66" s="135"/>
      <c r="N66" s="135">
        <f>'将来負担比率（分子）の構造'!M$41</f>
        <v>9584</v>
      </c>
      <c r="O66" s="135"/>
      <c r="P66" s="135"/>
    </row>
    <row r="67" spans="1:16">
      <c r="A67" s="135" t="s">
        <v>63</v>
      </c>
      <c r="B67" s="135" t="e">
        <f>NA()</f>
        <v>#N/A</v>
      </c>
      <c r="C67" s="135">
        <f>IF(ISNUMBER('将来負担比率（分子）の構造'!I$52), IF('将来負担比率（分子）の構造'!I$52 &lt; 0, 0, '将来負担比率（分子）の構造'!I$52), NA())</f>
        <v>2605</v>
      </c>
      <c r="D67" s="135" t="e">
        <f>NA()</f>
        <v>#N/A</v>
      </c>
      <c r="E67" s="135" t="e">
        <f>NA()</f>
        <v>#N/A</v>
      </c>
      <c r="F67" s="135">
        <f>IF(ISNUMBER('将来負担比率（分子）の構造'!J$52), IF('将来負担比率（分子）の構造'!J$52 &lt; 0, 0, '将来負担比率（分子）の構造'!J$52), NA())</f>
        <v>1842</v>
      </c>
      <c r="G67" s="135" t="e">
        <f>NA()</f>
        <v>#N/A</v>
      </c>
      <c r="H67" s="135" t="e">
        <f>NA()</f>
        <v>#N/A</v>
      </c>
      <c r="I67" s="135">
        <f>IF(ISNUMBER('将来負担比率（分子）の構造'!K$52), IF('将来負担比率（分子）の構造'!K$52 &lt; 0, 0, '将来負担比率（分子）の構造'!K$52), NA())</f>
        <v>1794</v>
      </c>
      <c r="J67" s="135" t="e">
        <f>NA()</f>
        <v>#N/A</v>
      </c>
      <c r="K67" s="135" t="e">
        <f>NA()</f>
        <v>#N/A</v>
      </c>
      <c r="L67" s="135">
        <f>IF(ISNUMBER('将来負担比率（分子）の構造'!L$52), IF('将来負担比率（分子）の構造'!L$52 &lt; 0, 0, '将来負担比率（分子）の構造'!L$52), NA())</f>
        <v>1981</v>
      </c>
      <c r="M67" s="135" t="e">
        <f>NA()</f>
        <v>#N/A</v>
      </c>
      <c r="N67" s="135" t="e">
        <f>NA()</f>
        <v>#N/A</v>
      </c>
      <c r="O67" s="135">
        <f>IF(ISNUMBER('将来負担比率（分子）の構造'!M$52), IF('将来負担比率（分子）の構造'!M$52 &lt; 0, 0, '将来負担比率（分子）の構造'!M$52), NA())</f>
        <v>1936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2015-04-22T06:48:52Z</cp:lastPrinted>
  <dcterms:created xsi:type="dcterms:W3CDTF">2015-02-17T07:06:00Z</dcterms:created>
  <dcterms:modified xsi:type="dcterms:W3CDTF">2015-04-22T06:49:16Z</dcterms:modified>
</cp:coreProperties>
</file>