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DQ102" i="11"/>
  <c r="CW102" i="11"/>
  <c r="CR102" i="11"/>
  <c r="AP88" i="11"/>
  <c r="AF88" i="11"/>
  <c r="AP63" i="11"/>
  <c r="AU63" i="11"/>
  <c r="AF63" i="11"/>
  <c r="AP23" i="11"/>
  <c r="AF23" i="11"/>
  <c r="AA23" i="11"/>
  <c r="V23" i="11"/>
  <c r="Q23" i="11"/>
  <c r="BG35" i="9" l="1"/>
  <c r="BG34" i="9"/>
  <c r="AO36"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U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AM35" i="9" l="1"/>
  <c r="AM36" i="9" s="1"/>
  <c r="BE34" i="9" l="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<sst xmlns="http://schemas.openxmlformats.org/spreadsheetml/2006/main" count="1050" uniqueCount="557">
  <si>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</si>
  <si>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</si>
  <si>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</si>
  <si>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</si>
  <si>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</si>
  <si>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</si>
  <si>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</si>
  <si>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</si>
  <si>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</si>
  <si>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</si>
  <si>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</si>
  <si>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</si>
  <si>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</si>
  <si>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</si>
  <si>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</si>
  <si>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</si>
  <si>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</si>
  <si>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</si>
  <si>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</si>
  <si>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</si>
  <si>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</si>
  <si>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</si>
  <si>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</si>
  <si>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</si>
  <si>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</si>
  <si>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</si>
  <si>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</si>
  <si>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</si>
  <si>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</si>
  <si>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</si>
  <si>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</si>
  <si>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</si>
  <si>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</si>
  <si>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</si>
  <si>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</si>
  <si>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</si>
  <si>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</si>
  <si>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</si>
  <si>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</si>
  <si>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</si>
  <si>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</si>
  <si>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</si>
  <si>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</si>
  <si>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</si>
  <si>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</si>
  <si>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</si>
  <si>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</si>
  <si>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</si>
  <si>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</si>
  <si>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</si>
  <si>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</si>
  <si>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</si>
  <si>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</si>
  <si>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</si>
  <si>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</si>
  <si>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</si>
  <si>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</si>
  <si>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</si>
  <si>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</si>
  <si>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</si>
  <si>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</si>
  <si>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</si>
  <si>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</si>
  <si>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</si>
  <si>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</si>
  <si>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</si>
  <si>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</si>
  <si>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</si>
  <si>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</si>
  <si>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</si>
  <si>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</si>
  <si>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</si>
  <si>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</si>
  <si>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</si>
  <si>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</si>
  <si>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</si>
  <si>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</si>
  <si>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</si>
  <si>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</si>
  <si>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</si>
  <si>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</si>
  <si>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</si>
  <si>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</si>
  <si>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</si>
  <si>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</si>
  <si>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</si>
  <si>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</si>
  <si>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</si>
  <si>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</si>
  <si>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</si>
  <si>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</si>
  <si>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</si>
  <si>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</si>
  <si>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</si>
  <si>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</si>
  <si>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</si>
  <si>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</si>
  <si>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</si>
  <si>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</si>
  <si>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</si>
  <si>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</si>
  <si>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</si>
  <si>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</si>
  <si>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</si>
  <si>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</si>
  <si>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</si>
  <si>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</si>
  <si>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</si>
  <si>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</si>
  <si>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</si>
  <si>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</si>
  <si>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</si>
  <si>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</si>
  <si>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</si>
  <si>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</si>
  <si>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</si>
  <si>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</si>
  <si>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</si>
  <si>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</si>
  <si>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</si>
  <si>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</si>
  <si>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</si>
  <si>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</si>
  <si>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</si>
  <si>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</si>
  <si>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</si>
  <si>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</si>
  <si>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</si>
  <si>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</si>
  <si>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</si>
  <si>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</si>
  <si>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</si>
  <si>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</si>
  <si>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</si>
  <si>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</si>
  <si>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</si>
  <si>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</si>
  <si>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</si>
  <si>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</si>
  <si>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</si>
  <si>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</si>
  <si>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</si>
  <si>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</si>
  <si>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</si>
  <si>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</si>
  <si>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</si>
  <si>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</si>
  <si>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</si>
  <si>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</si>
  <si>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</si>
  <si>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</si>
  <si>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</si>
  <si>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</si>
  <si>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</si>
  <si>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</si>
  <si>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</si>
  <si>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</si>
  <si>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</si>
  <si>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</si>
  <si>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</si>
  <si>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</si>
  <si>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</si>
  <si>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</si>
  <si>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</si>
  <si>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</si>
  <si>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</si>
  <si>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</si>
  <si>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</si>
  <si>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</si>
  <si>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</si>
  <si>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</si>
  <si>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</si>
  <si>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</si>
  <si>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</si>
  <si>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</si>
  <si>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</si>
  <si>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</si>
  <si>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</si>
  <si>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</si>
  <si>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</si>
  <si>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</si>
  <si>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</si>
  <si>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</si>
  <si>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</si>
  <si>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</si>
  <si>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</si>
  <si>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</si>
  <si>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</si>
  <si>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</si>
  <si>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</si>
  <si>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</si>
  <si>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</si>
  <si>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</si>
  <si>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</si>
  <si>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</si>
  <si>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三重県亀山市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</si>
  <si>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</si>
  <si>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</si>
  <si>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</si>
  <si>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</si>
  <si>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</si>
  <si>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</si>
  <si>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</si>
  <si>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</si>
  <si>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</si>
  <si>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</si>
  <si>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</si>
  <si>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</si>
  <si>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</si>
  <si>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</si>
  <si>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</si>
  <si>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</si>
  <si>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</si>
  <si>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</si>
  <si>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</si>
  <si>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</si>
  <si>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</si>
  <si>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</si>
  <si>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</si>
  <si>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</si>
  <si>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</si>
  <si>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</si>
  <si>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</si>
  <si>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</si>
  <si>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</si>
  <si>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</si>
  <si>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</si>
  <si>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</si>
  <si>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</si>
  <si>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</si>
  <si>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</si>
  <si>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</si>
  <si>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</si>
  <si>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</si>
  <si>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</si>
  <si>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</si>
  <si>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</si>
  <si>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</si>
  <si>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</si>
  <si>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</si>
  <si>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</si>
  <si>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</si>
  <si>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</si>
  <si>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</si>
  <si>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</si>
  <si>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</si>
  <si>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</si>
  <si>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</si>
  <si>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</si>
  <si>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</si>
  <si>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</si>
  <si>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</si>
  <si>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</si>
  <si>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</si>
  <si>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</si>
  <si>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</si>
  <si>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</si>
  <si>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</si>
  <si>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</si>
  <si>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</si>
  <si>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</si>
  <si>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</si>
  <si>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</si>
  <si>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</si>
  <si>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</si>
  <si>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</si>
  <si>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</si>
  <si>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</si>
  <si>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</si>
  <si>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</si>
  <si>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</si>
  <si>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</si>
  <si>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</si>
  <si>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</si>
  <si>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</si>
  <si>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</si>
  <si>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</si>
  <si>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</si>
  <si>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</si>
  <si>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</si>
  <si>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</si>
  <si>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</si>
  <si>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</si>
  <si>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</si>
  <si>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</si>
  <si>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</si>
  <si>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</si>
  <si>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</si>
  <si>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</si>
  <si>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</si>
  <si>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</si>
  <si>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</si>
  <si>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</si>
  <si>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</si>
  <si>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</si>
  <si>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</si>
  <si>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</si>
  <si>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</si>
  <si>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</si>
  <si>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</si>
  <si>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</si>
  <si>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</si>
  <si>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</si>
  <si>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</si>
  <si>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</si>
  <si>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</si>
  <si>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</si>
  <si>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</si>
  <si>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</si>
  <si>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</si>
  <si>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</si>
  <si>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</si>
  <si>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</si>
  <si>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</si>
  <si>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</si>
  <si>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</si>
  <si>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</si>
  <si>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</si>
  <si>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</si>
  <si>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</si>
  <si>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</si>
  <si>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</si>
  <si>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</si>
  <si>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</si>
  <si>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</si>
  <si>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</si>
  <si>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</si>
  <si>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</si>
  <si>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</si>
  <si>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</si>
  <si>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</si>
  <si>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</si>
  <si>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</si>
  <si>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</si>
  <si>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</si>
  <si>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</si>
  <si>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</si>
  <si>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</si>
  <si>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</si>
  <si>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</si>
  <si>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</si>
  <si>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</si>
  <si>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</si>
  <si>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</si>
  <si>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</si>
  <si>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三重県亀山市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</si>
  <si>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</si>
  <si>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</si>
  <si>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</si>
  <si>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</si>
  <si>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</si>
  <si>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</si>
  <si>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</si>
  <si>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</si>
  <si>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</si>
  <si>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</si>
  <si>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</si>
  <si>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</si>
  <si>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</si>
  <si>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</si>
  <si>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</si>
  <si>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</si>
  <si>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</si>
  <si>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</si>
  <si>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</si>
  <si>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</si>
  <si>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</si>
  <si>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</si>
  <si>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</si>
  <si>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</si>
  <si>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</si>
  <si>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</si>
  <si>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</si>
  <si>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</si>
  <si>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</si>
  <si>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</si>
  <si>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</si>
  <si>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</si>
  <si>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</si>
  <si>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</si>
  <si>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</si>
  <si>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</si>
  <si>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</si>
  <si>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</si>
  <si>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</si>
  <si>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</si>
  <si>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</si>
  <si>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</si>
  <si>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</si>
  <si>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</si>
  <si>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</si>
  <si>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</si>
  <si>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</si>
  <si>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</si>
  <si>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</si>
  <si>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</si>
  <si>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</si>
  <si>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</si>
  <si>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</si>
  <si>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</si>
  <si>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</si>
  <si>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</si>
  <si>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</si>
  <si>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</si>
  <si>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</si>
  <si>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</si>
  <si>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</si>
  <si>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</si>
  <si>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</si>
  <si>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</si>
  <si>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</si>
  <si>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</si>
  <si>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</si>
  <si>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</si>
  <si>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</si>
  <si>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</si>
  <si>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</si>
  <si>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</si>
  <si>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</si>
  <si>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</si>
  <si>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</si>
  <si>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</si>
  <si>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</si>
  <si>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</si>
  <si>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</si>
  <si>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</si>
  <si>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</si>
  <si>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</si>
  <si>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</si>
  <si>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</si>
  <si>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</si>
  <si>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</si>
  <si>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</si>
  <si>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</si>
  <si>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</si>
  <si>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</si>
  <si>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</si>
  <si>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</si>
  <si>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</si>
  <si>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</si>
  <si>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</si>
  <si>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</si>
  <si>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</si>
  <si>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</si>
  <si>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</si>
  <si>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</si>
  <si>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</si>
  <si>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</si>
  <si>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</si>
  <si>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</si>
  <si>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</si>
  <si>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</si>
  <si>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</si>
  <si>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</si>
  <si>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</si>
  <si>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</si>
  <si>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</si>
  <si>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</si>
  <si>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</si>
  <si>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</si>
  <si>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</si>
  <si>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</si>
  <si>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</si>
  <si>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</si>
  <si>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</si>
  <si>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</si>
  <si>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</si>
  <si>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</si>
  <si>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</si>
  <si>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</si>
  <si>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</si>
  <si>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</si>
  <si>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</si>
  <si>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</si>
  <si>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</si>
  <si>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</si>
  <si>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</si>
  <si>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</si>
  <si>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</si>
  <si>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</si>
  <si>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</si>
  <si>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</si>
  <si>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</si>
  <si>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</si>
  <si>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</si>
  <si>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</si>
  <si>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</si>
  <si>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</si>
  <si>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</si>
  <si>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</si>
  <si>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</si>
  <si>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</si>
  <si>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</si>
  <si>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</si>
  <si>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</si>
  <si>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</si>
  <si>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</si>
  <si>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</si>
  <si>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</si>
  <si>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</si>
  <si>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</si>
  <si>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</si>
  <si>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</si>
  <si>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</si>
  <si>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</si>
  <si>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</si>
  <si>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</si>
  <si>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</si>
  <si>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</si>
  <si>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</si>
  <si>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</si>
  <si>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</si>
  <si>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</si>
  <si>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</si>
  <si>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</si>
  <si>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</si>
  <si>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</si>
  <si>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</si>
  <si>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</si>
  <si>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</si>
  <si>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6.15</t>
  </si>
  <si>
    <t>▲ 4.37</t>
  </si>
  <si>
    <t>▲ 1.17</t>
  </si>
  <si>
    <t>▲ 13.69</t>
  </si>
  <si>
    <t>一般会計</t>
  </si>
  <si>
    <t>水道事業会計</t>
  </si>
  <si>
    <t>病院事業会計</t>
  </si>
  <si>
    <t>工業用水道事業会計</t>
  </si>
  <si>
    <t>国民健康保険事業特別会計</t>
  </si>
  <si>
    <t>公共下水道事業特別会計</t>
  </si>
  <si>
    <t>農業集落排水事業特別会計</t>
  </si>
  <si>
    <t>後期高齢者医療事業特別会計</t>
  </si>
  <si>
    <t>その他会計（赤字）</t>
  </si>
  <si>
    <t>その他会計（黒字）</t>
  </si>
  <si>
    <t>亀山市地域社会振興会</t>
    <phoneticPr fontId="2"/>
  </si>
  <si>
    <t>経常損益</t>
    <phoneticPr fontId="5"/>
  </si>
  <si>
    <t>亀山市土地開発公社</t>
    <phoneticPr fontId="2"/>
  </si>
  <si>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22"/>
  </si>
  <si>
    <t>三重県市町総合事務組合（うち退職手当特別会計）</t>
    <rPh sb="0" eb="3">
      <t>ミエケン</t>
    </rPh>
    <rPh sb="3" eb="4">
      <t>シ</t>
    </rPh>
    <rPh sb="4" eb="5">
      <t>マチ</t>
    </rPh>
    <rPh sb="5" eb="7">
      <t>ソウゴウ</t>
    </rPh>
    <rPh sb="7" eb="9">
      <t>ジム</t>
    </rPh>
    <rPh sb="9" eb="11">
      <t>クミアイ</t>
    </rPh>
    <rPh sb="14" eb="16">
      <t>タイショク</t>
    </rPh>
    <rPh sb="16" eb="18">
      <t>テアテ</t>
    </rPh>
    <rPh sb="18" eb="20">
      <t>トクベツ</t>
    </rPh>
    <rPh sb="20" eb="22">
      <t>カイケイ</t>
    </rPh>
    <phoneticPr fontId="22"/>
  </si>
  <si>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22"/>
  </si>
  <si>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22"/>
  </si>
  <si>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22"/>
  </si>
  <si>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22"/>
  </si>
  <si>
    <t>三重県地方税管理回収機構</t>
    <rPh sb="0" eb="3">
      <t>ミエケン</t>
    </rPh>
    <rPh sb="3" eb="5">
      <t>チホウ</t>
    </rPh>
    <rPh sb="5" eb="6">
      <t>ゼイ</t>
    </rPh>
    <rPh sb="6" eb="8">
      <t>カンリ</t>
    </rPh>
    <rPh sb="8" eb="10">
      <t>カイシュウ</t>
    </rPh>
    <rPh sb="10" eb="12">
      <t>キコウ</t>
    </rPh>
    <phoneticPr fontId="22"/>
  </si>
  <si>
    <t>三重県後期高齢者医療広域連合（うち一般会計）</t>
    <rPh sb="0" eb="3">
      <t>ミエケン</t>
    </rPh>
    <rPh sb="3" eb="5">
      <t>コウキ</t>
    </rPh>
    <rPh sb="5" eb="8">
      <t>コウレイシャ</t>
    </rPh>
    <rPh sb="8" eb="10">
      <t>イリョウ</t>
    </rPh>
    <rPh sb="10" eb="12">
      <t>コウイキ</t>
    </rPh>
    <rPh sb="12" eb="14">
      <t>レンゴウ</t>
    </rPh>
    <rPh sb="17" eb="19">
      <t>イッパン</t>
    </rPh>
    <rPh sb="19" eb="21">
      <t>カイケイ</t>
    </rPh>
    <phoneticPr fontId="22"/>
  </si>
  <si>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22"/>
  </si>
  <si>
    <t>三泗鈴亀農業共済事務組合</t>
    <rPh sb="0" eb="1">
      <t>サン</t>
    </rPh>
    <rPh sb="1" eb="2">
      <t>シ</t>
    </rPh>
    <rPh sb="2" eb="3">
      <t>スズ</t>
    </rPh>
    <rPh sb="3" eb="4">
      <t>カメ</t>
    </rPh>
    <rPh sb="4" eb="6">
      <t>ノウギョウ</t>
    </rPh>
    <rPh sb="6" eb="8">
      <t>キョウサイ</t>
    </rPh>
    <rPh sb="8" eb="10">
      <t>ジム</t>
    </rPh>
    <rPh sb="10" eb="12">
      <t>クミアイ</t>
    </rPh>
    <phoneticPr fontId="22"/>
  </si>
  <si>
    <t>水道事業会計</t>
    <phoneticPr fontId="5"/>
  </si>
  <si>
    <t>-</t>
    <phoneticPr fontId="2"/>
  </si>
  <si>
    <t>-</t>
    <phoneticPr fontId="2"/>
  </si>
  <si>
    <t>-</t>
    <phoneticPr fontId="2"/>
  </si>
  <si>
    <t>○</t>
    <phoneticPr fontId="2"/>
  </si>
  <si>
    <t>三重県市町総合事務組合（うちデジタル共有地図特別会計）</t>
    <rPh sb="0" eb="3">
      <t>ミエケン</t>
    </rPh>
    <rPh sb="3" eb="4">
      <t>シ</t>
    </rPh>
    <rPh sb="4" eb="5">
      <t>マチ</t>
    </rPh>
    <rPh sb="5" eb="7">
      <t>ソウゴウ</t>
    </rPh>
    <rPh sb="7" eb="9">
      <t>ジム</t>
    </rPh>
    <rPh sb="9" eb="11">
      <t>クミアイ</t>
    </rPh>
    <rPh sb="18" eb="20">
      <t>キョウユウ</t>
    </rPh>
    <rPh sb="20" eb="22">
      <t>チズ</t>
    </rPh>
    <rPh sb="22" eb="24">
      <t>トクベツ</t>
    </rPh>
    <rPh sb="24" eb="26">
      <t>カイケイ</t>
    </rPh>
    <phoneticPr fontId="22"/>
  </si>
  <si>
    <t>三重県市町総合事務組合（うち公平委員会特別会計）</t>
    <rPh sb="0" eb="3">
      <t>ミエケン</t>
    </rPh>
    <rPh sb="3" eb="4">
      <t>シ</t>
    </rPh>
    <rPh sb="4" eb="5">
      <t>マチ</t>
    </rPh>
    <rPh sb="5" eb="7">
      <t>ソウゴウ</t>
    </rPh>
    <rPh sb="7" eb="9">
      <t>ジム</t>
    </rPh>
    <rPh sb="9" eb="11">
      <t>クミアイ</t>
    </rPh>
    <rPh sb="14" eb="16">
      <t>コウヘイ</t>
    </rPh>
    <rPh sb="16" eb="19">
      <t>イインカイ</t>
    </rPh>
    <rPh sb="21" eb="23">
      <t>カイケイ</t>
    </rPh>
    <phoneticPr fontId="22"/>
  </si>
  <si>
    <t>三重県市町総合事務組合（うち共同研修特別会計）</t>
    <rPh sb="0" eb="3">
      <t>ミエケン</t>
    </rPh>
    <rPh sb="3" eb="4">
      <t>シ</t>
    </rPh>
    <rPh sb="4" eb="5">
      <t>マチ</t>
    </rPh>
    <rPh sb="5" eb="7">
      <t>ソウゴウ</t>
    </rPh>
    <rPh sb="7" eb="9">
      <t>ジム</t>
    </rPh>
    <rPh sb="9" eb="11">
      <t>クミアイ</t>
    </rPh>
    <rPh sb="14" eb="16">
      <t>キョウドウ</t>
    </rPh>
    <rPh sb="16" eb="18">
      <t>ケンシュウ</t>
    </rPh>
    <rPh sb="18" eb="20">
      <t>トクベツ</t>
    </rPh>
    <rPh sb="20" eb="22">
      <t>カイケイ</t>
    </rPh>
    <phoneticPr fontId="22"/>
  </si>
  <si>
    <t>国民宿舎事業会計</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</si>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</sst>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57045</c:v>
                </c:pt>
                <c:pt idx="1">
                  <c:v>77186</c:v>
                </c:pt>
                <c:pt idx="2">
                  <c:v>43479</c:v>
                </c:pt>
                <c:pt idx="3">
                  <c:v>59896</c:v>
                </c:pt>
                <c:pt idx="4">
                  <c:v>55895</c:v>
                </c:pt>
              </c:numCache>
            </c:numRef>
          </c:val>
          <c:smooth val="0"/>
        </c:ser>
        <c:dLbls>
          <c:showLegendKey val="0"/>
          <c:showVal val="0"/>
          <c:showCatName val="0"/>
          <c:showSerName val="0"/>
          <c:showPercent val="0"/>
          <c:showBubbleSize val="0"/>
        </c:dLbls>
        <c:marker val="1"/>
        <c:smooth val="0"/>
        <c:axId val="134787840"/>
        <c:axId val="134789760"/>
      </c:lineChart>
      <c:catAx>
        <c:axId val="134787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789760"/>
        <c:crosses val="autoZero"/>
        <c:auto val="1"/>
        <c:lblAlgn val="ctr"/>
        <c:lblOffset val="100"/>
        <c:tickLblSkip val="1"/>
        <c:tickMarkSkip val="1"/>
        <c:noMultiLvlLbl val="0"/>
      </c:catAx>
      <c:valAx>
        <c:axId val="1347897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78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9.3800000000000008</c:v>
                </c:pt>
                <c:pt idx="1">
                  <c:v>8.1300000000000008</c:v>
                </c:pt>
                <c:pt idx="2">
                  <c:v>11.47</c:v>
                </c:pt>
                <c:pt idx="3">
                  <c:v>7.62</c:v>
                </c:pt>
                <c:pt idx="4">
                  <c:v>7.48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24.94</c:v>
                </c:pt>
                <c:pt idx="1">
                  <c:v>33.93</c:v>
                </c:pt>
                <c:pt idx="2">
                  <c:v>35.700000000000003</c:v>
                </c:pt>
                <c:pt idx="3">
                  <c:v>30.22</c:v>
                </c:pt>
                <c:pt idx="4">
                  <c:v>33.700000000000003</c:v>
                </c:pt>
              </c:numCache>
            </c:numRef>
          </c:val>
        </c:ser>
        <c:dLbls>
          <c:showLegendKey val="0"/>
          <c:showVal val="0"/>
          <c:showCatName val="0"/>
          <c:showSerName val="0"/>
          <c:showPercent val="0"/>
          <c:showBubbleSize val="0"/>
        </c:dLbls>
        <c:gapWidth val="250"/>
        <c:overlap val="100"/>
        <c:axId val="140132352"/>
        <c:axId val="140134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-6.15</c:v>
                </c:pt>
                <c:pt idx="1">
                  <c:v>-4.37</c:v>
                </c:pt>
                <c:pt idx="2">
                  <c:v>-1.17</c:v>
                </c:pt>
                <c:pt idx="3">
                  <c:v>-13.69</c:v>
                </c:pt>
                <c:pt idx="4">
                  <c:v>0.09</c:v>
                </c:pt>
              </c:numCache>
            </c:numRef>
          </c:val>
          <c:smooth val="0"/>
        </c:ser>
        <c:dLbls>
          <c:showLegendKey val="0"/>
          <c:showVal val="0"/>
          <c:showCatName val="0"/>
          <c:showSerName val="0"/>
          <c:showPercent val="0"/>
          <c:showBubbleSize val="0"/>
        </c:dLbls>
        <c:marker val="1"/>
        <c:smooth val="0"/>
        <c:axId val="140132352"/>
        <c:axId val="140134272"/>
      </c:lineChart>
      <c:catAx>
        <c:axId val="14013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134272"/>
        <c:crosses val="autoZero"/>
        <c:auto val="1"/>
        <c:lblAlgn val="ctr"/>
        <c:lblOffset val="100"/>
        <c:tickLblSkip val="1"/>
        <c:tickMarkSkip val="1"/>
        <c:noMultiLvlLbl val="0"/>
      </c:catAx>
      <c:valAx>
        <c:axId val="14013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3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0.98</c:v>
                </c:pt>
                <c:pt idx="2">
                  <c:v>#N/A</c:v>
                </c:pt>
                <c:pt idx="3">
                  <c:v>1.1100000000000001</c:v>
                </c:pt>
                <c:pt idx="4">
                  <c:v>#N/A</c:v>
                </c:pt>
                <c:pt idx="5">
                  <c:v>1.0900000000000001</c:v>
                </c:pt>
                <c:pt idx="6">
                  <c:v>#N/A</c:v>
                </c:pt>
                <c:pt idx="7">
                  <c:v>0.87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c:v>
                </c:pt>
                <c:pt idx="2">
                  <c:v>#N/A</c:v>
                </c:pt>
                <c:pt idx="3">
                  <c:v>0.15</c:v>
                </c:pt>
                <c:pt idx="4">
                  <c:v>#N/A</c:v>
                </c:pt>
                <c:pt idx="5">
                  <c:v>0.01</c:v>
                </c:pt>
                <c:pt idx="6">
                  <c:v>#N/A</c:v>
                </c:pt>
                <c:pt idx="7">
                  <c:v>0.04</c:v>
                </c:pt>
                <c:pt idx="8">
                  <c:v>#N/A</c:v>
                </c:pt>
                <c:pt idx="9">
                  <c:v>0.05</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0.08</c:v>
                </c:pt>
                <c:pt idx="4">
                  <c:v>#N/A</c:v>
                </c:pt>
                <c:pt idx="5">
                  <c:v>0.1</c:v>
                </c:pt>
                <c:pt idx="6">
                  <c:v>#N/A</c:v>
                </c:pt>
                <c:pt idx="7">
                  <c:v>0.14000000000000001</c:v>
                </c:pt>
                <c:pt idx="8">
                  <c:v>#N/A</c:v>
                </c:pt>
                <c:pt idx="9">
                  <c:v>7.0000000000000007E-2</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0.11</c:v>
                </c:pt>
                <c:pt idx="4">
                  <c:v>#N/A</c:v>
                </c:pt>
                <c:pt idx="5">
                  <c:v>0.23</c:v>
                </c:pt>
                <c:pt idx="6">
                  <c:v>#N/A</c:v>
                </c:pt>
                <c:pt idx="7">
                  <c:v>0.18</c:v>
                </c:pt>
                <c:pt idx="8">
                  <c:v>#N/A</c:v>
                </c:pt>
                <c:pt idx="9">
                  <c:v>0.26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0.71</c:v>
                </c:pt>
                <c:pt idx="2">
                  <c:v>#N/A</c:v>
                </c:pt>
                <c:pt idx="3">
                  <c:v>0.18</c:v>
                </c:pt>
                <c:pt idx="4">
                  <c:v>#N/A</c:v>
                </c:pt>
                <c:pt idx="5">
                  <c:v>1.2</c:v>
                </c:pt>
                <c:pt idx="6">
                  <c:v>#N/A</c:v>
                </c:pt>
                <c:pt idx="7">
                  <c:v>1.57</c:v>
                </c:pt>
                <c:pt idx="8">
                  <c:v>#N/A</c:v>
                </c:pt>
                <c:pt idx="9">
                  <c:v>1.0900000000000001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1.1000000000000001</c:v>
                </c:pt>
                <c:pt idx="2">
                  <c:v>#N/A</c:v>
                </c:pt>
                <c:pt idx="3">
                  <c:v>1.31</c:v>
                </c:pt>
                <c:pt idx="4">
                  <c:v>#N/A</c:v>
                </c:pt>
                <c:pt idx="5">
                  <c:v>1.35</c:v>
                </c:pt>
                <c:pt idx="6">
                  <c:v>#N/A</c:v>
                </c:pt>
                <c:pt idx="7">
                  <c:v>1.24</c:v>
                </c:pt>
                <c:pt idx="8">
                  <c:v>#N/A</c:v>
                </c:pt>
                <c:pt idx="9">
                  <c:v>1.18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9.6</c:v>
                </c:pt>
                <c:pt idx="2">
                  <c:v>#N/A</c:v>
                </c:pt>
                <c:pt idx="3">
                  <c:v>10.41</c:v>
                </c:pt>
                <c:pt idx="4">
                  <c:v>#N/A</c:v>
                </c:pt>
                <c:pt idx="5">
                  <c:v>7.93</c:v>
                </c:pt>
                <c:pt idx="6">
                  <c:v>#N/A</c:v>
                </c:pt>
                <c:pt idx="7">
                  <c:v>5.21</c:v>
                </c:pt>
                <c:pt idx="8">
                  <c:v>#N/A</c:v>
                </c:pt>
                <c:pt idx="9">
                  <c:v>3.51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6.02</c:v>
                </c:pt>
                <c:pt idx="2">
                  <c:v>#N/A</c:v>
                </c:pt>
                <c:pt idx="3">
                  <c:v>6.34</c:v>
                </c:pt>
                <c:pt idx="4">
                  <c:v>#N/A</c:v>
                </c:pt>
                <c:pt idx="5">
                  <c:v>6.66</c:v>
                </c:pt>
                <c:pt idx="6">
                  <c:v>#N/A</c:v>
                </c:pt>
                <c:pt idx="7">
                  <c:v>6.02</c:v>
                </c:pt>
                <c:pt idx="8">
                  <c:v>#N/A</c:v>
                </c:pt>
                <c:pt idx="9">
                  <c:v>6.36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9.3800000000000008</c:v>
                </c:pt>
                <c:pt idx="2">
                  <c:v>#N/A</c:v>
                </c:pt>
                <c:pt idx="3">
                  <c:v>8.1300000000000008</c:v>
                </c:pt>
                <c:pt idx="4">
                  <c:v>#N/A</c:v>
                </c:pt>
                <c:pt idx="5">
                  <c:v>11.47</c:v>
                </c:pt>
                <c:pt idx="6">
                  <c:v>#N/A</c:v>
                </c:pt>
                <c:pt idx="7">
                  <c:v>7.62</c:v>
                </c:pt>
                <c:pt idx="8">
                  <c:v>#N/A</c:v>
                </c:pt>
                <c:pt idx="9">
                  <c:v>7.48</c:v>
                </c:pt>
              </c:numCache>
            </c:numRef>
          </c:val>
        </c:ser>
        <c:dLbls>
          <c:showLegendKey val="0"/>
          <c:showVal val="0"/>
          <c:showCatName val="0"/>
          <c:showSerName val="0"/>
          <c:showPercent val="0"/>
          <c:showBubbleSize val="0"/>
        </c:dLbls>
        <c:gapWidth val="150"/>
        <c:overlap val="100"/>
        <c:axId val="140212480"/>
        <c:axId val="140234752"/>
      </c:barChart>
      <c:catAx>
        <c:axId val="14021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234752"/>
        <c:crosses val="autoZero"/>
        <c:auto val="1"/>
        <c:lblAlgn val="ctr"/>
        <c:lblOffset val="100"/>
        <c:tickLblSkip val="1"/>
        <c:tickMarkSkip val="1"/>
        <c:noMultiLvlLbl val="0"/>
      </c:catAx>
      <c:valAx>
        <c:axId val="14023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12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2445</c:v>
                </c:pt>
                <c:pt idx="5">
                  <c:v>2489</c:v>
                </c:pt>
                <c:pt idx="8">
                  <c:v>2750</c:v>
                </c:pt>
                <c:pt idx="11">
                  <c:v>2802</c:v>
                </c:pt>
                <c:pt idx="14">
                  <c:v>2893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2</c:v>
                </c:pt>
                <c:pt idx="6">
                  <c:v>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461</c:v>
                </c:pt>
                <c:pt idx="3">
                  <c:v>519</c:v>
                </c:pt>
                <c:pt idx="6">
                  <c:v>558</c:v>
                </c:pt>
                <c:pt idx="9">
                  <c:v>553</c:v>
                </c:pt>
                <c:pt idx="12">
                  <c:v>590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2386</c:v>
                </c:pt>
                <c:pt idx="3">
                  <c:v>2374</c:v>
                </c:pt>
                <c:pt idx="6">
                  <c:v>2710</c:v>
                </c:pt>
                <c:pt idx="9">
                  <c:v>2742</c:v>
                </c:pt>
                <c:pt idx="12">
                  <c:v>2738</c:v>
                </c:pt>
              </c:numCache>
            </c:numRef>
          </c:val>
        </c:ser>
        <c:dLbls>
          <c:showLegendKey val="0"/>
          <c:showVal val="0"/>
          <c:showCatName val="0"/>
          <c:showSerName val="0"/>
          <c:showPercent val="0"/>
          <c:showBubbleSize val="0"/>
        </c:dLbls>
        <c:gapWidth val="100"/>
        <c:overlap val="100"/>
        <c:axId val="140006912"/>
        <c:axId val="14000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403</c:v>
                </c:pt>
                <c:pt idx="2">
                  <c:v>#N/A</c:v>
                </c:pt>
                <c:pt idx="3">
                  <c:v>#N/A</c:v>
                </c:pt>
                <c:pt idx="4">
                  <c:v>406</c:v>
                </c:pt>
                <c:pt idx="5">
                  <c:v>#N/A</c:v>
                </c:pt>
                <c:pt idx="6">
                  <c:v>#N/A</c:v>
                </c:pt>
                <c:pt idx="7">
                  <c:v>520</c:v>
                </c:pt>
                <c:pt idx="8">
                  <c:v>#N/A</c:v>
                </c:pt>
                <c:pt idx="9">
                  <c:v>#N/A</c:v>
                </c:pt>
                <c:pt idx="10">
                  <c:v>494</c:v>
                </c:pt>
                <c:pt idx="11">
                  <c:v>#N/A</c:v>
                </c:pt>
                <c:pt idx="12">
                  <c:v>#N/A</c:v>
                </c:pt>
                <c:pt idx="13">
                  <c:v>436</c:v>
                </c:pt>
                <c:pt idx="14">
                  <c:v>#N/A</c:v>
                </c:pt>
              </c:numCache>
            </c:numRef>
          </c:val>
          <c:smooth val="0"/>
        </c:ser>
        <c:dLbls>
          <c:showLegendKey val="0"/>
          <c:showVal val="0"/>
          <c:showCatName val="0"/>
          <c:showSerName val="0"/>
          <c:showPercent val="0"/>
          <c:showBubbleSize val="0"/>
        </c:dLbls>
        <c:marker val="1"/>
        <c:smooth val="0"/>
        <c:axId val="140006912"/>
        <c:axId val="140008832"/>
      </c:lineChart>
      <c:catAx>
        <c:axId val="14000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08832"/>
        <c:crosses val="autoZero"/>
        <c:auto val="1"/>
        <c:lblAlgn val="ctr"/>
        <c:lblOffset val="100"/>
        <c:tickLblSkip val="1"/>
        <c:tickMarkSkip val="1"/>
        <c:noMultiLvlLbl val="0"/>
      </c:catAx>
      <c:valAx>
        <c:axId val="14000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0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19744</c:v>
                </c:pt>
                <c:pt idx="5">
                  <c:v>20398</c:v>
                </c:pt>
                <c:pt idx="8">
                  <c:v>20099</c:v>
                </c:pt>
                <c:pt idx="11">
                  <c:v>20435</c:v>
                </c:pt>
                <c:pt idx="14">
                  <c:v>20546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7257</c:v>
                </c:pt>
                <c:pt idx="5">
                  <c:v>7231</c:v>
                </c:pt>
                <c:pt idx="8">
                  <c:v>6609</c:v>
                </c:pt>
                <c:pt idx="11">
                  <c:v>5902</c:v>
                </c:pt>
                <c:pt idx="14">
                  <c:v>5145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8642</c:v>
                </c:pt>
                <c:pt idx="5">
                  <c:v>9527</c:v>
                </c:pt>
                <c:pt idx="8">
                  <c:v>9272</c:v>
                </c:pt>
                <c:pt idx="11">
                  <c:v>7978</c:v>
                </c:pt>
                <c:pt idx="14">
                  <c:v>8271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111</c:v>
                </c:pt>
                <c:pt idx="6">
                  <c:v>49</c:v>
                </c:pt>
                <c:pt idx="9">
                  <c:v>300</c:v>
                </c:pt>
                <c:pt idx="12">
                  <c:v>327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3533</c:v>
                </c:pt>
                <c:pt idx="3">
                  <c:v>3469</c:v>
                </c:pt>
                <c:pt idx="6">
                  <c:v>3241</c:v>
                </c:pt>
                <c:pt idx="9">
                  <c:v>3077</c:v>
                </c:pt>
                <c:pt idx="12">
                  <c:v>3400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8572</c:v>
                </c:pt>
                <c:pt idx="3">
                  <c:v>8290</c:v>
                </c:pt>
                <c:pt idx="6">
                  <c:v>8705</c:v>
                </c:pt>
                <c:pt idx="9">
                  <c:v>9306</c:v>
                </c:pt>
                <c:pt idx="12">
                  <c:v>9658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c:v>
                </c:pt>
                <c:pt idx="3">
                  <c:v>5</c:v>
                </c:pt>
                <c:pt idx="6">
                  <c:v>4</c:v>
                </c:pt>
                <c:pt idx="9">
                  <c:v>3</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20353</c:v>
                </c:pt>
                <c:pt idx="3">
                  <c:v>19903</c:v>
                </c:pt>
                <c:pt idx="6">
                  <c:v>18410</c:v>
                </c:pt>
                <c:pt idx="9">
                  <c:v>18128</c:v>
                </c:pt>
                <c:pt idx="12">
                  <c:v>17629</c:v>
                </c:pt>
              </c:numCache>
            </c:numRef>
          </c:val>
        </c:ser>
        <c:dLbls>
          <c:showLegendKey val="0"/>
          <c:showVal val="0"/>
          <c:showCatName val="0"/>
          <c:showSerName val="0"/>
          <c:showPercent val="0"/>
          <c:showBubbleSize val="0"/>
        </c:dLbls>
        <c:gapWidth val="100"/>
        <c:overlap val="100"/>
        <c:axId val="139933568"/>
        <c:axId val="139948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9933568"/>
        <c:axId val="139948032"/>
      </c:lineChart>
      <c:catAx>
        <c:axId val="13993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948032"/>
        <c:crosses val="autoZero"/>
        <c:auto val="1"/>
        <c:lblAlgn val="ctr"/>
        <c:lblOffset val="100"/>
        <c:tickLblSkip val="1"/>
        <c:tickMarkSkip val="1"/>
        <c:noMultiLvlLbl val="0"/>
      </c:catAx>
      <c:valAx>
        <c:axId val="13994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3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50,073
48,344
190.91
21,157,911
20,015,163
992,473
13,274,787
17,629,384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latin typeface="+mn-lt"/>
              <a:ea typeface="+mn-ea"/>
              <a:cs typeface="+mn-cs"/>
            </a:rPr>
            <a:t>３ヵ年平均である財政力指数は、</a:t>
          </a:r>
          <a:r>
            <a:rPr lang="ja-JP" altLang="en-US" sz="1100" b="0" i="0">
              <a:solidFill>
                <a:schemeClr val="dk1"/>
              </a:solidFill>
              <a:latin typeface="+mn-lt"/>
              <a:ea typeface="+mn-ea"/>
              <a:cs typeface="+mn-cs"/>
            </a:rPr>
            <a:t>０．９８</a:t>
          </a:r>
          <a:r>
            <a:rPr lang="ja-JP" altLang="ja-JP" sz="1100" b="0" i="0">
              <a:solidFill>
                <a:schemeClr val="dk1"/>
              </a:solidFill>
              <a:latin typeface="+mn-lt"/>
              <a:ea typeface="+mn-ea"/>
              <a:cs typeface="+mn-cs"/>
            </a:rPr>
            <a:t>と類似団体中５位を保っていますが、平成１７年度より継続してきた普通交付税の不交付団体から</a:t>
          </a:r>
          <a:r>
            <a:rPr lang="ja-JP" altLang="en-US" sz="1100" b="0" i="0">
              <a:solidFill>
                <a:schemeClr val="dk1"/>
              </a:solidFill>
              <a:latin typeface="+mn-lt"/>
              <a:ea typeface="+mn-ea"/>
              <a:cs typeface="+mn-cs"/>
            </a:rPr>
            <a:t>平成２３</a:t>
          </a:r>
          <a:r>
            <a:rPr lang="ja-JP" altLang="ja-JP" sz="1100" b="0" i="0">
              <a:solidFill>
                <a:schemeClr val="dk1"/>
              </a:solidFill>
              <a:latin typeface="+mn-lt"/>
              <a:ea typeface="+mn-ea"/>
              <a:cs typeface="+mn-cs"/>
            </a:rPr>
            <a:t>年度より交付団体に移行しました。</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今後は、亀山市行財政改革大綱に</a:t>
          </a:r>
          <a:r>
            <a:rPr lang="ja-JP" altLang="en-US" sz="1100" b="0" i="0">
              <a:solidFill>
                <a:schemeClr val="dk1"/>
              </a:solidFill>
              <a:latin typeface="+mn-lt"/>
              <a:ea typeface="+mn-ea"/>
              <a:cs typeface="+mn-cs"/>
            </a:rPr>
            <a:t>基づき</a:t>
          </a:r>
          <a:r>
            <a:rPr lang="ja-JP" altLang="ja-JP" sz="1100" b="0" i="0">
              <a:solidFill>
                <a:schemeClr val="dk1"/>
              </a:solidFill>
              <a:latin typeface="+mn-lt"/>
              <a:ea typeface="+mn-ea"/>
              <a:cs typeface="+mn-cs"/>
            </a:rPr>
            <a:t>、持続可能な健全財政を目指して行財政改革に取り組みます。</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164395</xdr:rowOff>
    </xdr:from>
    <xdr:to>
      <xdr:col>7</xdr:col>
      <xdr:colOff>152400</xdr:colOff>
      <xdr:row>40</xdr:row>
      <xdr:rowOff>19755</xdr:rowOff>
    </xdr:to>
    <xdr:cxnSp macro="">
      <xdr:nvCxnSpPr>
        <xdr:cNvPr id="68" name="直線コネクタ 67"/>
        <xdr:cNvCxnSpPr/>
      </xdr:nvCxnSpPr>
      <xdr:spPr>
        <a:xfrm>
          <a:off x="4114800" y="68509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3528</xdr:rowOff>
    </xdr:from>
    <xdr:to>
      <xdr:col>6</xdr:col>
      <xdr:colOff>0</xdr:colOff>
      <xdr:row>39</xdr:row>
      <xdr:rowOff>164395</xdr:rowOff>
    </xdr:to>
    <xdr:cxnSp macro="">
      <xdr:nvCxnSpPr>
        <xdr:cNvPr id="71" name="直線コネクタ 70"/>
        <xdr:cNvCxnSpPr/>
      </xdr:nvCxnSpPr>
      <xdr:spPr>
        <a:xfrm>
          <a:off x="3225800" y="66900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131939</xdr:rowOff>
    </xdr:from>
    <xdr:to>
      <xdr:col>4</xdr:col>
      <xdr:colOff>482600</xdr:colOff>
      <xdr:row>39</xdr:row>
      <xdr:rowOff>3528</xdr:rowOff>
    </xdr:to>
    <xdr:cxnSp macro="">
      <xdr:nvCxnSpPr>
        <xdr:cNvPr id="74" name="直線コネクタ 73"/>
        <xdr:cNvCxnSpPr/>
      </xdr:nvCxnSpPr>
      <xdr:spPr>
        <a:xfrm>
          <a:off x="2336800" y="647558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76" name="テキスト ボックス 75"/>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155928</xdr:rowOff>
    </xdr:from>
    <xdr:to>
      <xdr:col>3</xdr:col>
      <xdr:colOff>279400</xdr:colOff>
      <xdr:row>37</xdr:row>
      <xdr:rowOff>131939</xdr:rowOff>
    </xdr:to>
    <xdr:cxnSp macro="">
      <xdr:nvCxnSpPr>
        <xdr:cNvPr id="77" name="直線コネクタ 76"/>
        <xdr:cNvCxnSpPr/>
      </xdr:nvCxnSpPr>
      <xdr:spPr>
        <a:xfrm>
          <a:off x="1447800" y="63281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8" name="フローチャート : 判断 77"/>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9" name="テキスト ボックス 78"/>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80" name="フローチャート : 判断 79"/>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81" name="テキスト ボックス 80"/>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140405</xdr:rowOff>
    </xdr:from>
    <xdr:to>
      <xdr:col>7</xdr:col>
      <xdr:colOff>203200</xdr:colOff>
      <xdr:row>40</xdr:row>
      <xdr:rowOff>70555</xdr:rowOff>
    </xdr:to>
    <xdr:sp macro="" textlink="">
      <xdr:nvSpPr>
        <xdr:cNvPr id="87" name="円/楕円 86"/>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156932</xdr:rowOff>
    </xdr:from>
    <xdr:ext cx="762000" cy="259045"/>
    <xdr:sp macro="" textlink="">
      <xdr:nvSpPr>
        <xdr:cNvPr id="88"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113595</xdr:rowOff>
    </xdr:from>
    <xdr:to>
      <xdr:col>6</xdr:col>
      <xdr:colOff>50800</xdr:colOff>
      <xdr:row>40</xdr:row>
      <xdr:rowOff>43745</xdr:rowOff>
    </xdr:to>
    <xdr:sp macro="" textlink="">
      <xdr:nvSpPr>
        <xdr:cNvPr id="89" name="円/楕円 88"/>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53922</xdr:rowOff>
    </xdr:from>
    <xdr:ext cx="736600" cy="259045"/>
    <xdr:sp macro="" textlink="">
      <xdr:nvSpPr>
        <xdr:cNvPr id="90" name="テキスト ボックス 89"/>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124178</xdr:rowOff>
    </xdr:from>
    <xdr:to>
      <xdr:col>4</xdr:col>
      <xdr:colOff>533400</xdr:colOff>
      <xdr:row>39</xdr:row>
      <xdr:rowOff>54328</xdr:rowOff>
    </xdr:to>
    <xdr:sp macro="" textlink="">
      <xdr:nvSpPr>
        <xdr:cNvPr id="91" name="円/楕円 90"/>
        <xdr:cNvSpPr/>
      </xdr:nvSpPr>
      <xdr:spPr>
        <a:xfrm>
          <a:off x="3175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64505</xdr:rowOff>
    </xdr:from>
    <xdr:ext cx="762000" cy="259045"/>
    <xdr:sp macro="" textlink="">
      <xdr:nvSpPr>
        <xdr:cNvPr id="92" name="テキスト ボックス 91"/>
        <xdr:cNvSpPr txBox="1"/>
      </xdr:nvSpPr>
      <xdr:spPr>
        <a:xfrm>
          <a:off x="2844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81139</xdr:rowOff>
    </xdr:from>
    <xdr:to>
      <xdr:col>3</xdr:col>
      <xdr:colOff>330200</xdr:colOff>
      <xdr:row>38</xdr:row>
      <xdr:rowOff>11289</xdr:rowOff>
    </xdr:to>
    <xdr:sp macro="" textlink="">
      <xdr:nvSpPr>
        <xdr:cNvPr id="93" name="円/楕円 92"/>
        <xdr:cNvSpPr/>
      </xdr:nvSpPr>
      <xdr:spPr>
        <a:xfrm>
          <a:off x="2286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21466</xdr:rowOff>
    </xdr:from>
    <xdr:ext cx="762000" cy="259045"/>
    <xdr:sp macro="" textlink="">
      <xdr:nvSpPr>
        <xdr:cNvPr id="94" name="テキスト ボックス 93"/>
        <xdr:cNvSpPr txBox="1"/>
      </xdr:nvSpPr>
      <xdr:spPr>
        <a:xfrm>
          <a:off x="1955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105128</xdr:rowOff>
    </xdr:from>
    <xdr:to>
      <xdr:col>2</xdr:col>
      <xdr:colOff>127000</xdr:colOff>
      <xdr:row>37</xdr:row>
      <xdr:rowOff>35278</xdr:rowOff>
    </xdr:to>
    <xdr:sp macro="" textlink="">
      <xdr:nvSpPr>
        <xdr:cNvPr id="95" name="円/楕円 94"/>
        <xdr:cNvSpPr/>
      </xdr:nvSpPr>
      <xdr:spPr>
        <a:xfrm>
          <a:off x="1397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45455</xdr:rowOff>
    </xdr:from>
    <xdr:ext cx="762000" cy="259045"/>
    <xdr:sp macro="" textlink="">
      <xdr:nvSpPr>
        <xdr:cNvPr id="96" name="テキスト ボックス 95"/>
        <xdr:cNvSpPr txBox="1"/>
      </xdr:nvSpPr>
      <xdr:spPr>
        <a:xfrm>
          <a:off x="1066800" y="604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latin typeface="+mn-lt"/>
              <a:ea typeface="+mn-ea"/>
              <a:cs typeface="+mn-cs"/>
            </a:rPr>
            <a:t>市税</a:t>
          </a:r>
          <a:r>
            <a:rPr lang="ja-JP" altLang="en-US" sz="1100" b="0" i="0">
              <a:solidFill>
                <a:schemeClr val="dk1"/>
              </a:solidFill>
              <a:latin typeface="+mn-lt"/>
              <a:ea typeface="+mn-ea"/>
              <a:cs typeface="+mn-cs"/>
            </a:rPr>
            <a:t>などの経常経費充当一般財源</a:t>
          </a:r>
          <a:r>
            <a:rPr lang="ja-JP" altLang="ja-JP" sz="1100" b="0" i="0">
              <a:solidFill>
                <a:schemeClr val="dk1"/>
              </a:solidFill>
              <a:latin typeface="+mn-lt"/>
              <a:ea typeface="+mn-ea"/>
              <a:cs typeface="+mn-cs"/>
            </a:rPr>
            <a:t>の</a:t>
          </a:r>
          <a:r>
            <a:rPr lang="ja-JP" altLang="en-US" sz="1100" b="0" i="0">
              <a:solidFill>
                <a:schemeClr val="dk1"/>
              </a:solidFill>
              <a:latin typeface="+mn-lt"/>
              <a:ea typeface="+mn-ea"/>
              <a:cs typeface="+mn-cs"/>
            </a:rPr>
            <a:t>増</a:t>
          </a:r>
          <a:r>
            <a:rPr lang="ja-JP" altLang="ja-JP" sz="1100" b="0" i="0">
              <a:solidFill>
                <a:schemeClr val="dk1"/>
              </a:solidFill>
              <a:latin typeface="+mn-lt"/>
              <a:ea typeface="+mn-ea"/>
              <a:cs typeface="+mn-cs"/>
            </a:rPr>
            <a:t>により、経常収支比率は</a:t>
          </a:r>
          <a:r>
            <a:rPr lang="ja-JP" altLang="en-US" sz="1100" b="0" i="0">
              <a:solidFill>
                <a:schemeClr val="dk1"/>
              </a:solidFill>
              <a:latin typeface="+mn-lt"/>
              <a:ea typeface="+mn-ea"/>
              <a:cs typeface="+mn-cs"/>
            </a:rPr>
            <a:t>８８．</a:t>
          </a:r>
          <a:r>
            <a:rPr lang="ja-JP" altLang="ja-JP" sz="1100" b="0" i="0">
              <a:solidFill>
                <a:schemeClr val="dk1"/>
              </a:solidFill>
              <a:latin typeface="+mn-lt"/>
              <a:ea typeface="+mn-ea"/>
              <a:cs typeface="+mn-cs"/>
            </a:rPr>
            <a:t>５％と、前年度</a:t>
          </a:r>
          <a:r>
            <a:rPr lang="ja-JP" altLang="en-US" sz="1100" b="0" i="0">
              <a:solidFill>
                <a:schemeClr val="dk1"/>
              </a:solidFill>
              <a:latin typeface="+mn-lt"/>
              <a:ea typeface="+mn-ea"/>
              <a:cs typeface="+mn-cs"/>
            </a:rPr>
            <a:t>と比較し、５．０</a:t>
          </a:r>
          <a:r>
            <a:rPr lang="ja-JP" altLang="ja-JP" sz="1100" b="0" i="0">
              <a:solidFill>
                <a:schemeClr val="dk1"/>
              </a:solidFill>
              <a:latin typeface="+mn-lt"/>
              <a:ea typeface="+mn-ea"/>
              <a:cs typeface="+mn-cs"/>
            </a:rPr>
            <a:t>ポイント</a:t>
          </a:r>
          <a:r>
            <a:rPr lang="ja-JP" altLang="en-US" sz="1100" b="0" i="0">
              <a:solidFill>
                <a:schemeClr val="dk1"/>
              </a:solidFill>
              <a:latin typeface="+mn-lt"/>
              <a:ea typeface="+mn-ea"/>
              <a:cs typeface="+mn-cs"/>
            </a:rPr>
            <a:t>回復し</a:t>
          </a:r>
          <a:r>
            <a:rPr lang="ja-JP" altLang="ja-JP" sz="1100" b="0" i="0">
              <a:solidFill>
                <a:schemeClr val="dk1"/>
              </a:solidFill>
              <a:latin typeface="+mn-lt"/>
              <a:ea typeface="+mn-ea"/>
              <a:cs typeface="+mn-cs"/>
            </a:rPr>
            <a:t>ました。</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この指数は、</a:t>
          </a:r>
          <a:r>
            <a:rPr lang="ja-JP" altLang="en-US" sz="1100" b="0" i="0">
              <a:solidFill>
                <a:schemeClr val="dk1"/>
              </a:solidFill>
              <a:latin typeface="+mn-lt"/>
              <a:ea typeface="+mn-ea"/>
              <a:cs typeface="+mn-cs"/>
            </a:rPr>
            <a:t>今後一定程度の</a:t>
          </a:r>
          <a:r>
            <a:rPr lang="ja-JP" altLang="ja-JP" sz="1100" b="0" i="0">
              <a:solidFill>
                <a:schemeClr val="dk1"/>
              </a:solidFill>
              <a:latin typeface="+mn-lt"/>
              <a:ea typeface="+mn-ea"/>
              <a:cs typeface="+mn-cs"/>
            </a:rPr>
            <a:t>上昇</a:t>
          </a:r>
          <a:r>
            <a:rPr lang="ja-JP" altLang="en-US" sz="1100" b="0" i="0">
              <a:solidFill>
                <a:schemeClr val="dk1"/>
              </a:solidFill>
              <a:latin typeface="+mn-lt"/>
              <a:ea typeface="+mn-ea"/>
              <a:cs typeface="+mn-cs"/>
            </a:rPr>
            <a:t>も見込まれ</a:t>
          </a:r>
          <a:r>
            <a:rPr lang="ja-JP" altLang="ja-JP" sz="1100" b="0" i="0">
              <a:solidFill>
                <a:schemeClr val="dk1"/>
              </a:solidFill>
              <a:latin typeface="+mn-lt"/>
              <a:ea typeface="+mn-ea"/>
              <a:cs typeface="+mn-cs"/>
            </a:rPr>
            <a:t>、今後も財政構造の硬直化が懸念されます。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今後は、自主財源の確保を図るとともに、亀山市行財政改革大綱に基づき、持続可能な健全財政を目指して行財政改革に取り組みます。</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103717</xdr:rowOff>
    </xdr:from>
    <xdr:to>
      <xdr:col>7</xdr:col>
      <xdr:colOff>152400</xdr:colOff>
      <xdr:row>66</xdr:row>
      <xdr:rowOff>162983</xdr:rowOff>
    </xdr:to>
    <xdr:cxnSp macro="">
      <xdr:nvCxnSpPr>
        <xdr:cNvPr id="131" name="直線コネクタ 130"/>
        <xdr:cNvCxnSpPr/>
      </xdr:nvCxnSpPr>
      <xdr:spPr>
        <a:xfrm flipV="1">
          <a:off x="4114800" y="1107651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66</xdr:row>
      <xdr:rowOff>162983</xdr:rowOff>
    </xdr:to>
    <xdr:cxnSp macro="">
      <xdr:nvCxnSpPr>
        <xdr:cNvPr id="134" name="直線コネクタ 133"/>
        <xdr:cNvCxnSpPr/>
      </xdr:nvCxnSpPr>
      <xdr:spPr>
        <a:xfrm>
          <a:off x="3225800" y="11084560"/>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64</xdr:row>
      <xdr:rowOff>111760</xdr:rowOff>
    </xdr:to>
    <xdr:cxnSp macro="">
      <xdr:nvCxnSpPr>
        <xdr:cNvPr id="137" name="直線コネクタ 136"/>
        <xdr:cNvCxnSpPr/>
      </xdr:nvCxnSpPr>
      <xdr:spPr>
        <a:xfrm>
          <a:off x="2336800" y="1081108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159173</xdr:rowOff>
    </xdr:from>
    <xdr:to>
      <xdr:col>3</xdr:col>
      <xdr:colOff>279400</xdr:colOff>
      <xdr:row>63</xdr:row>
      <xdr:rowOff>9737</xdr:rowOff>
    </xdr:to>
    <xdr:cxnSp macro="">
      <xdr:nvCxnSpPr>
        <xdr:cNvPr id="140" name="直線コネクタ 139"/>
        <xdr:cNvCxnSpPr/>
      </xdr:nvCxnSpPr>
      <xdr:spPr>
        <a:xfrm>
          <a:off x="1447800" y="10103273"/>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31327</xdr:rowOff>
    </xdr:from>
    <xdr:to>
      <xdr:col>3</xdr:col>
      <xdr:colOff>330200</xdr:colOff>
      <xdr:row>63</xdr:row>
      <xdr:rowOff>132927</xdr:rowOff>
    </xdr:to>
    <xdr:sp macro="" textlink="">
      <xdr:nvSpPr>
        <xdr:cNvPr id="141" name="フローチャート : 判断 140"/>
        <xdr:cNvSpPr/>
      </xdr:nvSpPr>
      <xdr:spPr>
        <a:xfrm>
          <a:off x="2286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42" name="テキスト ボックス 141"/>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52917</xdr:rowOff>
    </xdr:from>
    <xdr:to>
      <xdr:col>7</xdr:col>
      <xdr:colOff>203200</xdr:colOff>
      <xdr:row>64</xdr:row>
      <xdr:rowOff>154517</xdr:rowOff>
    </xdr:to>
    <xdr:sp macro="" textlink="">
      <xdr:nvSpPr>
        <xdr:cNvPr id="150" name="円/楕円 149"/>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24994</xdr:rowOff>
    </xdr:from>
    <xdr:ext cx="762000" cy="259045"/>
    <xdr:sp macro="" textlink="">
      <xdr:nvSpPr>
        <xdr:cNvPr id="151"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112183</xdr:rowOff>
    </xdr:from>
    <xdr:to>
      <xdr:col>6</xdr:col>
      <xdr:colOff>50800</xdr:colOff>
      <xdr:row>67</xdr:row>
      <xdr:rowOff>42333</xdr:rowOff>
    </xdr:to>
    <xdr:sp macro="" textlink="">
      <xdr:nvSpPr>
        <xdr:cNvPr id="152" name="円/楕円 151"/>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27110</xdr:rowOff>
    </xdr:from>
    <xdr:ext cx="736600" cy="259045"/>
    <xdr:sp macro="" textlink="">
      <xdr:nvSpPr>
        <xdr:cNvPr id="153" name="テキスト ボックス 152"/>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6" name="円/楕円 155"/>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57" name="テキスト ボックス 156"/>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108373</xdr:rowOff>
    </xdr:from>
    <xdr:to>
      <xdr:col>2</xdr:col>
      <xdr:colOff>127000</xdr:colOff>
      <xdr:row>59</xdr:row>
      <xdr:rowOff>38523</xdr:rowOff>
    </xdr:to>
    <xdr:sp macro="" textlink="">
      <xdr:nvSpPr>
        <xdr:cNvPr id="158" name="円/楕円 157"/>
        <xdr:cNvSpPr/>
      </xdr:nvSpPr>
      <xdr:spPr>
        <a:xfrm>
          <a:off x="1397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48700</xdr:rowOff>
    </xdr:from>
    <xdr:ext cx="762000" cy="259045"/>
    <xdr:sp macro="" textlink="">
      <xdr:nvSpPr>
        <xdr:cNvPr id="159" name="テキスト ボックス 158"/>
        <xdr:cNvSpPr txBox="1"/>
      </xdr:nvSpPr>
      <xdr:spPr>
        <a:xfrm>
          <a:off x="1066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[154,745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latin typeface="+mn-lt"/>
              <a:ea typeface="+mn-ea"/>
              <a:cs typeface="+mn-cs"/>
            </a:rPr>
            <a:t>人口１人当たり１</a:t>
          </a:r>
          <a:r>
            <a:rPr lang="ja-JP" altLang="en-US" sz="1100" b="0" i="0">
              <a:solidFill>
                <a:schemeClr val="dk1"/>
              </a:solidFill>
              <a:latin typeface="+mn-lt"/>
              <a:ea typeface="+mn-ea"/>
              <a:cs typeface="+mn-cs"/>
            </a:rPr>
            <a:t>５５</a:t>
          </a:r>
          <a:r>
            <a:rPr lang="ja-JP" altLang="ja-JP" sz="1100" b="0" i="0">
              <a:solidFill>
                <a:schemeClr val="dk1"/>
              </a:solidFill>
              <a:latin typeface="+mn-lt"/>
              <a:ea typeface="+mn-ea"/>
              <a:cs typeface="+mn-cs"/>
            </a:rPr>
            <a:t>千円となっており、</a:t>
          </a:r>
          <a:r>
            <a:rPr lang="ja-JP" altLang="en-US" sz="1100" b="0" i="0">
              <a:solidFill>
                <a:schemeClr val="dk1"/>
              </a:solidFill>
              <a:latin typeface="+mn-lt"/>
              <a:ea typeface="+mn-ea"/>
              <a:cs typeface="+mn-cs"/>
            </a:rPr>
            <a:t>類似団体</a:t>
          </a:r>
          <a:r>
            <a:rPr lang="ja-JP" altLang="ja-JP" sz="1100" b="0" i="0">
              <a:solidFill>
                <a:schemeClr val="dk1"/>
              </a:solidFill>
              <a:latin typeface="+mn-lt"/>
              <a:ea typeface="+mn-ea"/>
              <a:cs typeface="+mn-cs"/>
            </a:rPr>
            <a:t>平均</a:t>
          </a:r>
          <a:r>
            <a:rPr lang="ja-JP" altLang="en-US" sz="1100" b="0" i="0">
              <a:solidFill>
                <a:schemeClr val="dk1"/>
              </a:solidFill>
              <a:latin typeface="+mn-lt"/>
              <a:ea typeface="+mn-ea"/>
              <a:cs typeface="+mn-cs"/>
            </a:rPr>
            <a:t>値</a:t>
          </a:r>
          <a:r>
            <a:rPr lang="ja-JP" altLang="ja-JP" sz="1100" b="0" i="0">
              <a:solidFill>
                <a:schemeClr val="dk1"/>
              </a:solidFill>
              <a:latin typeface="+mn-lt"/>
              <a:ea typeface="+mn-ea"/>
              <a:cs typeface="+mn-cs"/>
            </a:rPr>
            <a:t>を上回っています。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これは、消防や廃棄物処理などの業務を市単独で実施している</a:t>
          </a:r>
          <a:r>
            <a:rPr lang="ja-JP" altLang="en-US" sz="1100" b="0" i="0">
              <a:solidFill>
                <a:schemeClr val="dk1"/>
              </a:solidFill>
              <a:latin typeface="+mn-lt"/>
              <a:ea typeface="+mn-ea"/>
              <a:cs typeface="+mn-cs"/>
            </a:rPr>
            <a:t>こと</a:t>
          </a:r>
          <a:r>
            <a:rPr lang="ja-JP" altLang="ja-JP" sz="1100" b="0" i="0">
              <a:solidFill>
                <a:schemeClr val="dk1"/>
              </a:solidFill>
              <a:latin typeface="+mn-lt"/>
              <a:ea typeface="+mn-ea"/>
              <a:cs typeface="+mn-cs"/>
            </a:rPr>
            <a:t>によるものと考えられます。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a:t>
          </a:r>
          <a:r>
            <a:rPr lang="ja-JP" altLang="en-US" sz="1100" b="0" i="0">
              <a:solidFill>
                <a:schemeClr val="dk1"/>
              </a:solidFill>
              <a:latin typeface="+mn-lt"/>
              <a:ea typeface="+mn-ea"/>
              <a:cs typeface="+mn-cs"/>
            </a:rPr>
            <a:t>はより一層</a:t>
          </a:r>
          <a:r>
            <a:rPr lang="ja-JP" altLang="ja-JP" sz="1100" b="0" i="0">
              <a:solidFill>
                <a:schemeClr val="dk1"/>
              </a:solidFill>
              <a:latin typeface="+mn-lt"/>
              <a:ea typeface="+mn-ea"/>
              <a:cs typeface="+mn-cs"/>
            </a:rPr>
            <a:t>、行財政改革</a:t>
          </a:r>
          <a:r>
            <a:rPr lang="ja-JP" altLang="en-US" sz="1100" b="0" i="0">
              <a:solidFill>
                <a:schemeClr val="dk1"/>
              </a:solidFill>
              <a:latin typeface="+mn-lt"/>
              <a:ea typeface="+mn-ea"/>
              <a:cs typeface="+mn-cs"/>
            </a:rPr>
            <a:t>を</a:t>
          </a:r>
          <a:r>
            <a:rPr lang="ja-JP" altLang="ja-JP" sz="1100" b="0" i="0">
              <a:solidFill>
                <a:schemeClr val="dk1"/>
              </a:solidFill>
              <a:latin typeface="+mn-lt"/>
              <a:ea typeface="+mn-ea"/>
              <a:cs typeface="+mn-cs"/>
            </a:rPr>
            <a:t>推進</a:t>
          </a:r>
          <a:r>
            <a:rPr lang="ja-JP" altLang="en-US" sz="1100" b="0" i="0">
              <a:solidFill>
                <a:schemeClr val="dk1"/>
              </a:solidFill>
              <a:latin typeface="+mn-lt"/>
              <a:ea typeface="+mn-ea"/>
              <a:cs typeface="+mn-cs"/>
            </a:rPr>
            <a:t>すること</a:t>
          </a:r>
          <a:r>
            <a:rPr lang="ja-JP" altLang="ja-JP" sz="1100" b="0" i="0">
              <a:solidFill>
                <a:schemeClr val="dk1"/>
              </a:solidFill>
              <a:latin typeface="+mn-lt"/>
              <a:ea typeface="+mn-ea"/>
              <a:cs typeface="+mn-cs"/>
            </a:rPr>
            <a:t>により改善を図ります。</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86399</xdr:rowOff>
    </xdr:from>
    <xdr:to>
      <xdr:col>7</xdr:col>
      <xdr:colOff>152400</xdr:colOff>
      <xdr:row>82</xdr:row>
      <xdr:rowOff>128708</xdr:rowOff>
    </xdr:to>
    <xdr:cxnSp macro="">
      <xdr:nvCxnSpPr>
        <xdr:cNvPr id="192" name="直線コネクタ 191"/>
        <xdr:cNvCxnSpPr/>
      </xdr:nvCxnSpPr>
      <xdr:spPr>
        <a:xfrm flipV="1">
          <a:off x="4114800" y="14145299"/>
          <a:ext cx="8382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119581</xdr:rowOff>
    </xdr:from>
    <xdr:ext cx="762000" cy="259045"/>
    <xdr:sp macro="" textlink="">
      <xdr:nvSpPr>
        <xdr:cNvPr id="193" name="人件費・物件費等の状況平均値テキスト"/>
        <xdr:cNvSpPr txBox="1"/>
      </xdr:nvSpPr>
      <xdr:spPr>
        <a:xfrm>
          <a:off x="5041900" y="13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128708</xdr:rowOff>
    </xdr:from>
    <xdr:to>
      <xdr:col>6</xdr:col>
      <xdr:colOff>0</xdr:colOff>
      <xdr:row>82</xdr:row>
      <xdr:rowOff>152622</xdr:rowOff>
    </xdr:to>
    <xdr:cxnSp macro="">
      <xdr:nvCxnSpPr>
        <xdr:cNvPr id="195" name="直線コネクタ 194"/>
        <xdr:cNvCxnSpPr/>
      </xdr:nvCxnSpPr>
      <xdr:spPr>
        <a:xfrm flipV="1">
          <a:off x="3225800" y="14187608"/>
          <a:ext cx="889000" cy="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21379</xdr:rowOff>
    </xdr:from>
    <xdr:ext cx="736600" cy="259045"/>
    <xdr:sp macro="" textlink="">
      <xdr:nvSpPr>
        <xdr:cNvPr id="197" name="テキスト ボックス 196"/>
        <xdr:cNvSpPr txBox="1"/>
      </xdr:nvSpPr>
      <xdr:spPr>
        <a:xfrm>
          <a:off x="3733800" y="1373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136020</xdr:rowOff>
    </xdr:from>
    <xdr:to>
      <xdr:col>4</xdr:col>
      <xdr:colOff>482600</xdr:colOff>
      <xdr:row>82</xdr:row>
      <xdr:rowOff>152622</xdr:rowOff>
    </xdr:to>
    <xdr:cxnSp macro="">
      <xdr:nvCxnSpPr>
        <xdr:cNvPr id="198" name="直線コネクタ 197"/>
        <xdr:cNvCxnSpPr/>
      </xdr:nvCxnSpPr>
      <xdr:spPr>
        <a:xfrm>
          <a:off x="2336800" y="14194920"/>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136020</xdr:rowOff>
    </xdr:from>
    <xdr:to>
      <xdr:col>3</xdr:col>
      <xdr:colOff>279400</xdr:colOff>
      <xdr:row>82</xdr:row>
      <xdr:rowOff>161150</xdr:rowOff>
    </xdr:to>
    <xdr:cxnSp macro="">
      <xdr:nvCxnSpPr>
        <xdr:cNvPr id="201" name="直線コネクタ 200"/>
        <xdr:cNvCxnSpPr/>
      </xdr:nvCxnSpPr>
      <xdr:spPr>
        <a:xfrm flipV="1">
          <a:off x="1447800" y="14194920"/>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160079</xdr:rowOff>
    </xdr:from>
    <xdr:to>
      <xdr:col>3</xdr:col>
      <xdr:colOff>330200</xdr:colOff>
      <xdr:row>82</xdr:row>
      <xdr:rowOff>90229</xdr:rowOff>
    </xdr:to>
    <xdr:sp macro="" textlink="">
      <xdr:nvSpPr>
        <xdr:cNvPr id="202" name="フローチャート : 判断 201"/>
        <xdr:cNvSpPr/>
      </xdr:nvSpPr>
      <xdr:spPr>
        <a:xfrm>
          <a:off x="2286000" y="1404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100406</xdr:rowOff>
    </xdr:from>
    <xdr:ext cx="762000" cy="259045"/>
    <xdr:sp macro="" textlink="">
      <xdr:nvSpPr>
        <xdr:cNvPr id="203" name="テキスト ボックス 202"/>
        <xdr:cNvSpPr txBox="1"/>
      </xdr:nvSpPr>
      <xdr:spPr>
        <a:xfrm>
          <a:off x="1955800" y="1381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155474</xdr:rowOff>
    </xdr:from>
    <xdr:to>
      <xdr:col>2</xdr:col>
      <xdr:colOff>127000</xdr:colOff>
      <xdr:row>82</xdr:row>
      <xdr:rowOff>85624</xdr:rowOff>
    </xdr:to>
    <xdr:sp macro="" textlink="">
      <xdr:nvSpPr>
        <xdr:cNvPr id="204" name="フローチャート : 判断 203"/>
        <xdr:cNvSpPr/>
      </xdr:nvSpPr>
      <xdr:spPr>
        <a:xfrm>
          <a:off x="1397000" y="140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95801</xdr:rowOff>
    </xdr:from>
    <xdr:ext cx="762000" cy="259045"/>
    <xdr:sp macro="" textlink="">
      <xdr:nvSpPr>
        <xdr:cNvPr id="205" name="テキスト ボックス 204"/>
        <xdr:cNvSpPr txBox="1"/>
      </xdr:nvSpPr>
      <xdr:spPr>
        <a:xfrm>
          <a:off x="1066800" y="1381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35599</xdr:rowOff>
    </xdr:from>
    <xdr:to>
      <xdr:col>7</xdr:col>
      <xdr:colOff>203200</xdr:colOff>
      <xdr:row>82</xdr:row>
      <xdr:rowOff>137199</xdr:rowOff>
    </xdr:to>
    <xdr:sp macro="" textlink="">
      <xdr:nvSpPr>
        <xdr:cNvPr id="211" name="円/楕円 210"/>
        <xdr:cNvSpPr/>
      </xdr:nvSpPr>
      <xdr:spPr>
        <a:xfrm>
          <a:off x="4902200" y="140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7676</xdr:rowOff>
    </xdr:from>
    <xdr:ext cx="762000" cy="259045"/>
    <xdr:sp macro="" textlink="">
      <xdr:nvSpPr>
        <xdr:cNvPr id="212" name="人件費・物件費等の状況該当値テキスト"/>
        <xdr:cNvSpPr txBox="1"/>
      </xdr:nvSpPr>
      <xdr:spPr>
        <a:xfrm>
          <a:off x="5041900" y="1406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154,745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77908</xdr:rowOff>
    </xdr:from>
    <xdr:to>
      <xdr:col>6</xdr:col>
      <xdr:colOff>50800</xdr:colOff>
      <xdr:row>83</xdr:row>
      <xdr:rowOff>8058</xdr:rowOff>
    </xdr:to>
    <xdr:sp macro="" textlink="">
      <xdr:nvSpPr>
        <xdr:cNvPr id="213" name="円/楕円 212"/>
        <xdr:cNvSpPr/>
      </xdr:nvSpPr>
      <xdr:spPr>
        <a:xfrm>
          <a:off x="4064000" y="141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164285</xdr:rowOff>
    </xdr:from>
    <xdr:ext cx="736600" cy="259045"/>
    <xdr:sp macro="" textlink="">
      <xdr:nvSpPr>
        <xdr:cNvPr id="214" name="テキスト ボックス 213"/>
        <xdr:cNvSpPr txBox="1"/>
      </xdr:nvSpPr>
      <xdr:spPr>
        <a:xfrm>
          <a:off x="3733800" y="142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163,512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101822</xdr:rowOff>
    </xdr:from>
    <xdr:to>
      <xdr:col>4</xdr:col>
      <xdr:colOff>533400</xdr:colOff>
      <xdr:row>83</xdr:row>
      <xdr:rowOff>31972</xdr:rowOff>
    </xdr:to>
    <xdr:sp macro="" textlink="">
      <xdr:nvSpPr>
        <xdr:cNvPr id="215" name="円/楕円 214"/>
        <xdr:cNvSpPr/>
      </xdr:nvSpPr>
      <xdr:spPr>
        <a:xfrm>
          <a:off x="3175000" y="141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16749</xdr:rowOff>
    </xdr:from>
    <xdr:ext cx="762000" cy="259045"/>
    <xdr:sp macro="" textlink="">
      <xdr:nvSpPr>
        <xdr:cNvPr id="216" name="テキスト ボックス 215"/>
        <xdr:cNvSpPr txBox="1"/>
      </xdr:nvSpPr>
      <xdr:spPr>
        <a:xfrm>
          <a:off x="2844800" y="1424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85220</xdr:rowOff>
    </xdr:from>
    <xdr:to>
      <xdr:col>3</xdr:col>
      <xdr:colOff>330200</xdr:colOff>
      <xdr:row>83</xdr:row>
      <xdr:rowOff>15370</xdr:rowOff>
    </xdr:to>
    <xdr:sp macro="" textlink="">
      <xdr:nvSpPr>
        <xdr:cNvPr id="217" name="円/楕円 216"/>
        <xdr:cNvSpPr/>
      </xdr:nvSpPr>
      <xdr:spPr>
        <a:xfrm>
          <a:off x="2286000" y="141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147</xdr:rowOff>
    </xdr:from>
    <xdr:ext cx="762000" cy="259045"/>
    <xdr:sp macro="" textlink="">
      <xdr:nvSpPr>
        <xdr:cNvPr id="218" name="テキスト ボックス 217"/>
        <xdr:cNvSpPr txBox="1"/>
      </xdr:nvSpPr>
      <xdr:spPr>
        <a:xfrm>
          <a:off x="1955800" y="142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165,027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110350</xdr:rowOff>
    </xdr:from>
    <xdr:to>
      <xdr:col>2</xdr:col>
      <xdr:colOff>127000</xdr:colOff>
      <xdr:row>83</xdr:row>
      <xdr:rowOff>40500</xdr:rowOff>
    </xdr:to>
    <xdr:sp macro="" textlink="">
      <xdr:nvSpPr>
        <xdr:cNvPr id="219" name="円/楕円 218"/>
        <xdr:cNvSpPr/>
      </xdr:nvSpPr>
      <xdr:spPr>
        <a:xfrm>
          <a:off x="1397000" y="141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25277</xdr:rowOff>
    </xdr:from>
    <xdr:ext cx="762000" cy="259045"/>
    <xdr:sp macro="" textlink="">
      <xdr:nvSpPr>
        <xdr:cNvPr id="220" name="テキスト ボックス 219"/>
        <xdr:cNvSpPr txBox="1"/>
      </xdr:nvSpPr>
      <xdr:spPr>
        <a:xfrm>
          <a:off x="1066800" y="1425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全国平均、</a:t>
          </a:r>
          <a:r>
            <a:rPr lang="ja-JP" altLang="ja-JP" sz="1100" b="0" i="0">
              <a:solidFill>
                <a:schemeClr val="dk1"/>
              </a:solidFill>
              <a:latin typeface="+mn-lt"/>
              <a:ea typeface="+mn-ea"/>
              <a:cs typeface="+mn-cs"/>
            </a:rPr>
            <a:t>類似団体平均値を上回っています。</a:t>
          </a:r>
          <a:endParaRPr lang="en-US" altLang="ja-JP" sz="1100" b="0" i="0">
            <a:solidFill>
              <a:schemeClr val="dk1"/>
            </a:solidFill>
            <a:latin typeface="+mn-lt"/>
            <a:ea typeface="+mn-ea"/>
            <a:cs typeface="+mn-cs"/>
          </a:endParaRPr>
        </a:p>
        <a:p>
          <a:pPr rtl="0" fontAlgn="base"/>
          <a:r>
            <a:rPr lang="ja-JP" altLang="ja-JP" sz="1100" b="0" i="0">
              <a:solidFill>
                <a:schemeClr val="dk1"/>
              </a:solidFill>
              <a:latin typeface="+mn-lt"/>
              <a:ea typeface="+mn-ea"/>
              <a:cs typeface="+mn-cs"/>
            </a:rPr>
            <a:t>職員の給与については、地域の民間企業の平均給与の状況を踏まえ、国及び県との比較も考慮しながら適正化に努めます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51" name="直線コネクタ 250"/>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52"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3" name="直線コネクタ 252"/>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4"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5" name="直線コネクタ 254"/>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90</xdr:row>
      <xdr:rowOff>24795</xdr:rowOff>
    </xdr:to>
    <xdr:cxnSp macro="">
      <xdr:nvCxnSpPr>
        <xdr:cNvPr id="256" name="直線コネクタ 255"/>
        <xdr:cNvCxnSpPr/>
      </xdr:nvCxnSpPr>
      <xdr:spPr>
        <a:xfrm flipV="1">
          <a:off x="16179800" y="14547548"/>
          <a:ext cx="8382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7"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58" name="フローチャート : 判断 257"/>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24795</xdr:rowOff>
    </xdr:from>
    <xdr:to>
      <xdr:col>23</xdr:col>
      <xdr:colOff>406400</xdr:colOff>
      <xdr:row>90</xdr:row>
      <xdr:rowOff>36286</xdr:rowOff>
    </xdr:to>
    <xdr:cxnSp macro="">
      <xdr:nvCxnSpPr>
        <xdr:cNvPr id="259" name="直線コネクタ 258"/>
        <xdr:cNvCxnSpPr/>
      </xdr:nvCxnSpPr>
      <xdr:spPr>
        <a:xfrm flipV="1">
          <a:off x="15290800" y="154552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60" name="フローチャート : 判断 259"/>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1" name="テキスト ボックス 260"/>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90</xdr:row>
      <xdr:rowOff>36286</xdr:rowOff>
    </xdr:to>
    <xdr:cxnSp macro="">
      <xdr:nvCxnSpPr>
        <xdr:cNvPr id="262" name="直線コネクタ 261"/>
        <xdr:cNvCxnSpPr/>
      </xdr:nvCxnSpPr>
      <xdr:spPr>
        <a:xfrm>
          <a:off x="14401800" y="14490095"/>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3" name="フローチャート : 判断 262"/>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4" name="テキスト ボックス 263"/>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88295</xdr:rowOff>
    </xdr:from>
    <xdr:to>
      <xdr:col>21</xdr:col>
      <xdr:colOff>0</xdr:colOff>
      <xdr:row>85</xdr:row>
      <xdr:rowOff>169636</xdr:rowOff>
    </xdr:to>
    <xdr:cxnSp macro="">
      <xdr:nvCxnSpPr>
        <xdr:cNvPr id="265" name="直線コネクタ 264"/>
        <xdr:cNvCxnSpPr/>
      </xdr:nvCxnSpPr>
      <xdr:spPr>
        <a:xfrm flipV="1">
          <a:off x="13512800" y="14490095"/>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161168</xdr:rowOff>
    </xdr:from>
    <xdr:to>
      <xdr:col>21</xdr:col>
      <xdr:colOff>50800</xdr:colOff>
      <xdr:row>82</xdr:row>
      <xdr:rowOff>91318</xdr:rowOff>
    </xdr:to>
    <xdr:sp macro="" textlink="">
      <xdr:nvSpPr>
        <xdr:cNvPr id="266" name="フローチャート : 判断 265"/>
        <xdr:cNvSpPr/>
      </xdr:nvSpPr>
      <xdr:spPr>
        <a:xfrm>
          <a:off x="14351000" y="14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101495</xdr:rowOff>
    </xdr:from>
    <xdr:ext cx="762000" cy="259045"/>
    <xdr:sp macro="" textlink="">
      <xdr:nvSpPr>
        <xdr:cNvPr id="267" name="テキスト ボックス 266"/>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149679</xdr:rowOff>
    </xdr:from>
    <xdr:to>
      <xdr:col>19</xdr:col>
      <xdr:colOff>533400</xdr:colOff>
      <xdr:row>82</xdr:row>
      <xdr:rowOff>79829</xdr:rowOff>
    </xdr:to>
    <xdr:sp macro="" textlink="">
      <xdr:nvSpPr>
        <xdr:cNvPr id="268" name="フローチャート : 判断 267"/>
        <xdr:cNvSpPr/>
      </xdr:nvSpPr>
      <xdr:spPr>
        <a:xfrm>
          <a:off x="13462000" y="140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90006</xdr:rowOff>
    </xdr:from>
    <xdr:ext cx="762000" cy="259045"/>
    <xdr:sp macro="" textlink="">
      <xdr:nvSpPr>
        <xdr:cNvPr id="269" name="テキスト ボックス 268"/>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5" name="円/楕円 274"/>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6"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145445</xdr:rowOff>
    </xdr:from>
    <xdr:to>
      <xdr:col>23</xdr:col>
      <xdr:colOff>457200</xdr:colOff>
      <xdr:row>90</xdr:row>
      <xdr:rowOff>75595</xdr:rowOff>
    </xdr:to>
    <xdr:sp macro="" textlink="">
      <xdr:nvSpPr>
        <xdr:cNvPr id="277" name="円/楕円 276"/>
        <xdr:cNvSpPr/>
      </xdr:nvSpPr>
      <xdr:spPr>
        <a:xfrm>
          <a:off x="16129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60372</xdr:rowOff>
    </xdr:from>
    <xdr:ext cx="736600" cy="259045"/>
    <xdr:sp macro="" textlink="">
      <xdr:nvSpPr>
        <xdr:cNvPr id="278" name="テキスト ボックス 277"/>
        <xdr:cNvSpPr txBox="1"/>
      </xdr:nvSpPr>
      <xdr:spPr>
        <a:xfrm>
          <a:off x="15798800" y="1549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156936</xdr:rowOff>
    </xdr:from>
    <xdr:to>
      <xdr:col>22</xdr:col>
      <xdr:colOff>254000</xdr:colOff>
      <xdr:row>90</xdr:row>
      <xdr:rowOff>87086</xdr:rowOff>
    </xdr:to>
    <xdr:sp macro="" textlink="">
      <xdr:nvSpPr>
        <xdr:cNvPr id="279" name="円/楕円 278"/>
        <xdr:cNvSpPr/>
      </xdr:nvSpPr>
      <xdr:spPr>
        <a:xfrm>
          <a:off x="15240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71863</xdr:rowOff>
    </xdr:from>
    <xdr:ext cx="762000" cy="259045"/>
    <xdr:sp macro="" textlink="">
      <xdr:nvSpPr>
        <xdr:cNvPr id="280" name="テキスト ボックス 279"/>
        <xdr:cNvSpPr txBox="1"/>
      </xdr:nvSpPr>
      <xdr:spPr>
        <a:xfrm>
          <a:off x="14909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37495</xdr:rowOff>
    </xdr:from>
    <xdr:to>
      <xdr:col>21</xdr:col>
      <xdr:colOff>50800</xdr:colOff>
      <xdr:row>84</xdr:row>
      <xdr:rowOff>139095</xdr:rowOff>
    </xdr:to>
    <xdr:sp macro="" textlink="">
      <xdr:nvSpPr>
        <xdr:cNvPr id="281" name="円/楕円 280"/>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123872</xdr:rowOff>
    </xdr:from>
    <xdr:ext cx="762000" cy="259045"/>
    <xdr:sp macro="" textlink="">
      <xdr:nvSpPr>
        <xdr:cNvPr id="282" name="テキスト ボックス 281"/>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3" name="円/楕円 282"/>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33763</xdr:rowOff>
    </xdr:from>
    <xdr:ext cx="762000" cy="259045"/>
    <xdr:sp macro="" textlink="">
      <xdr:nvSpPr>
        <xdr:cNvPr id="284" name="テキスト ボックス 283"/>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lang="ja-JP" altLang="ja-JP" sz="1100" b="0" i="0">
              <a:solidFill>
                <a:schemeClr val="dk1"/>
              </a:solidFill>
              <a:latin typeface="+mn-lt"/>
              <a:ea typeface="+mn-ea"/>
              <a:cs typeface="+mn-cs"/>
            </a:rPr>
            <a:t>定員適正化計画に基づき、人員の削減を行ってきましたが、</a:t>
          </a:r>
          <a:r>
            <a:rPr lang="ja-JP" altLang="en-US" sz="1100" b="0" i="0">
              <a:solidFill>
                <a:schemeClr val="dk1"/>
              </a:solidFill>
              <a:latin typeface="+mn-lt"/>
              <a:ea typeface="+mn-ea"/>
              <a:cs typeface="+mn-cs"/>
            </a:rPr>
            <a:t>全国・県平均、</a:t>
          </a:r>
          <a:r>
            <a:rPr lang="ja-JP" altLang="ja-JP" sz="1100">
              <a:solidFill>
                <a:schemeClr val="dk1"/>
              </a:solidFill>
              <a:latin typeface="+mn-lt"/>
              <a:ea typeface="+mn-ea"/>
              <a:cs typeface="+mn-cs"/>
            </a:rPr>
            <a:t>類似団体平均</a:t>
          </a:r>
          <a:r>
            <a:rPr lang="ja-JP" altLang="en-US" sz="1100">
              <a:solidFill>
                <a:schemeClr val="dk1"/>
              </a:solidFill>
              <a:latin typeface="+mn-lt"/>
              <a:ea typeface="+mn-ea"/>
              <a:cs typeface="+mn-cs"/>
            </a:rPr>
            <a:t>値</a:t>
          </a:r>
          <a:r>
            <a:rPr lang="ja-JP" altLang="ja-JP" sz="1100">
              <a:solidFill>
                <a:schemeClr val="dk1"/>
              </a:solidFill>
              <a:latin typeface="+mn-lt"/>
              <a:ea typeface="+mn-ea"/>
              <a:cs typeface="+mn-cs"/>
            </a:rPr>
            <a:t>を上回っています</a:t>
          </a:r>
          <a:r>
            <a:rPr lang="ja-JP" altLang="en-US"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lang="ja-JP" altLang="ja-JP" sz="1100">
              <a:solidFill>
                <a:schemeClr val="dk1"/>
              </a:solidFill>
              <a:latin typeface="+mn-lt"/>
              <a:ea typeface="+mn-ea"/>
              <a:cs typeface="+mn-cs"/>
            </a:rPr>
            <a:t>今後も定員適正化計画に基づき、適正な定員管理に</a:t>
          </a:r>
          <a:r>
            <a:rPr lang="ja-JP" altLang="en-US" sz="1100">
              <a:solidFill>
                <a:schemeClr val="dk1"/>
              </a:solidFill>
              <a:latin typeface="+mn-lt"/>
              <a:ea typeface="+mn-ea"/>
              <a:cs typeface="+mn-cs"/>
            </a:rPr>
            <a:t>努</a:t>
          </a:r>
          <a:r>
            <a:rPr lang="ja-JP" altLang="ja-JP" sz="1100">
              <a:solidFill>
                <a:schemeClr val="dk1"/>
              </a:solidFill>
              <a:latin typeface="+mn-lt"/>
              <a:ea typeface="+mn-ea"/>
              <a:cs typeface="+mn-cs"/>
            </a:rPr>
            <a:t>めます</a:t>
          </a:r>
          <a:r>
            <a:rPr lang="ja-JP" altLang="en-US" sz="110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4" name="直線コネクタ 313"/>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5"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6" name="直線コネクタ 315"/>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7"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8" name="直線コネクタ 317"/>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41381</xdr:rowOff>
    </xdr:from>
    <xdr:to>
      <xdr:col>24</xdr:col>
      <xdr:colOff>558800</xdr:colOff>
      <xdr:row>64</xdr:row>
      <xdr:rowOff>49424</xdr:rowOff>
    </xdr:to>
    <xdr:cxnSp macro="">
      <xdr:nvCxnSpPr>
        <xdr:cNvPr id="319" name="直線コネクタ 318"/>
        <xdr:cNvCxnSpPr/>
      </xdr:nvCxnSpPr>
      <xdr:spPr>
        <a:xfrm flipV="1">
          <a:off x="16179800" y="1101418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20"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1" name="フローチャート : 判断 320"/>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49424</xdr:rowOff>
    </xdr:from>
    <xdr:to>
      <xdr:col>23</xdr:col>
      <xdr:colOff>406400</xdr:colOff>
      <xdr:row>64</xdr:row>
      <xdr:rowOff>89641</xdr:rowOff>
    </xdr:to>
    <xdr:cxnSp macro="">
      <xdr:nvCxnSpPr>
        <xdr:cNvPr id="322" name="直線コネクタ 321"/>
        <xdr:cNvCxnSpPr/>
      </xdr:nvCxnSpPr>
      <xdr:spPr>
        <a:xfrm flipV="1">
          <a:off x="15290800" y="1102222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3" name="フローチャート : 判断 322"/>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4" name="テキスト ボックス 323"/>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81597</xdr:rowOff>
    </xdr:from>
    <xdr:to>
      <xdr:col>22</xdr:col>
      <xdr:colOff>203200</xdr:colOff>
      <xdr:row>64</xdr:row>
      <xdr:rowOff>89641</xdr:rowOff>
    </xdr:to>
    <xdr:cxnSp macro="">
      <xdr:nvCxnSpPr>
        <xdr:cNvPr id="325" name="直線コネクタ 324"/>
        <xdr:cNvCxnSpPr/>
      </xdr:nvCxnSpPr>
      <xdr:spPr>
        <a:xfrm>
          <a:off x="14401800" y="1105439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6" name="フローチャート : 判断 325"/>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7" name="テキスト ボックス 326"/>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65511</xdr:rowOff>
    </xdr:from>
    <xdr:to>
      <xdr:col>21</xdr:col>
      <xdr:colOff>0</xdr:colOff>
      <xdr:row>64</xdr:row>
      <xdr:rowOff>81597</xdr:rowOff>
    </xdr:to>
    <xdr:cxnSp macro="">
      <xdr:nvCxnSpPr>
        <xdr:cNvPr id="328" name="直線コネクタ 327"/>
        <xdr:cNvCxnSpPr/>
      </xdr:nvCxnSpPr>
      <xdr:spPr>
        <a:xfrm>
          <a:off x="13512800" y="110383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123296</xdr:rowOff>
    </xdr:from>
    <xdr:to>
      <xdr:col>21</xdr:col>
      <xdr:colOff>50800</xdr:colOff>
      <xdr:row>65</xdr:row>
      <xdr:rowOff>53446</xdr:rowOff>
    </xdr:to>
    <xdr:sp macro="" textlink="">
      <xdr:nvSpPr>
        <xdr:cNvPr id="329" name="フローチャート : 判断 328"/>
        <xdr:cNvSpPr/>
      </xdr:nvSpPr>
      <xdr:spPr>
        <a:xfrm>
          <a:off x="14351000" y="1109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38223</xdr:rowOff>
    </xdr:from>
    <xdr:ext cx="762000" cy="259045"/>
    <xdr:sp macro="" textlink="">
      <xdr:nvSpPr>
        <xdr:cNvPr id="330" name="テキスト ボックス 329"/>
        <xdr:cNvSpPr txBox="1"/>
      </xdr:nvSpPr>
      <xdr:spPr>
        <a:xfrm>
          <a:off x="14020800" y="111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141394</xdr:rowOff>
    </xdr:from>
    <xdr:to>
      <xdr:col>19</xdr:col>
      <xdr:colOff>533400</xdr:colOff>
      <xdr:row>65</xdr:row>
      <xdr:rowOff>71544</xdr:rowOff>
    </xdr:to>
    <xdr:sp macro="" textlink="">
      <xdr:nvSpPr>
        <xdr:cNvPr id="331" name="フローチャート : 判断 330"/>
        <xdr:cNvSpPr/>
      </xdr:nvSpPr>
      <xdr:spPr>
        <a:xfrm>
          <a:off x="13462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56321</xdr:rowOff>
    </xdr:from>
    <xdr:ext cx="762000" cy="259045"/>
    <xdr:sp macro="" textlink="">
      <xdr:nvSpPr>
        <xdr:cNvPr id="332" name="テキスト ボックス 331"/>
        <xdr:cNvSpPr txBox="1"/>
      </xdr:nvSpPr>
      <xdr:spPr>
        <a:xfrm>
          <a:off x="13131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162031</xdr:rowOff>
    </xdr:from>
    <xdr:to>
      <xdr:col>24</xdr:col>
      <xdr:colOff>609600</xdr:colOff>
      <xdr:row>64</xdr:row>
      <xdr:rowOff>92181</xdr:rowOff>
    </xdr:to>
    <xdr:sp macro="" textlink="">
      <xdr:nvSpPr>
        <xdr:cNvPr id="338" name="円/楕円 337"/>
        <xdr:cNvSpPr/>
      </xdr:nvSpPr>
      <xdr:spPr>
        <a:xfrm>
          <a:off x="169672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134108</xdr:rowOff>
    </xdr:from>
    <xdr:ext cx="762000" cy="259045"/>
    <xdr:sp macro="" textlink="">
      <xdr:nvSpPr>
        <xdr:cNvPr id="339" name="定員管理の状況該当値テキスト"/>
        <xdr:cNvSpPr txBox="1"/>
      </xdr:nvSpPr>
      <xdr:spPr>
        <a:xfrm>
          <a:off x="17106900" y="1093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170074</xdr:rowOff>
    </xdr:from>
    <xdr:to>
      <xdr:col>23</xdr:col>
      <xdr:colOff>457200</xdr:colOff>
      <xdr:row>64</xdr:row>
      <xdr:rowOff>100224</xdr:rowOff>
    </xdr:to>
    <xdr:sp macro="" textlink="">
      <xdr:nvSpPr>
        <xdr:cNvPr id="340" name="円/楕円 339"/>
        <xdr:cNvSpPr/>
      </xdr:nvSpPr>
      <xdr:spPr>
        <a:xfrm>
          <a:off x="16129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85001</xdr:rowOff>
    </xdr:from>
    <xdr:ext cx="736600" cy="259045"/>
    <xdr:sp macro="" textlink="">
      <xdr:nvSpPr>
        <xdr:cNvPr id="341" name="テキスト ボックス 340"/>
        <xdr:cNvSpPr txBox="1"/>
      </xdr:nvSpPr>
      <xdr:spPr>
        <a:xfrm>
          <a:off x="15798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38841</xdr:rowOff>
    </xdr:from>
    <xdr:to>
      <xdr:col>22</xdr:col>
      <xdr:colOff>254000</xdr:colOff>
      <xdr:row>64</xdr:row>
      <xdr:rowOff>140441</xdr:rowOff>
    </xdr:to>
    <xdr:sp macro="" textlink="">
      <xdr:nvSpPr>
        <xdr:cNvPr id="342" name="円/楕円 341"/>
        <xdr:cNvSpPr/>
      </xdr:nvSpPr>
      <xdr:spPr>
        <a:xfrm>
          <a:off x="15240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125218</xdr:rowOff>
    </xdr:from>
    <xdr:ext cx="762000" cy="259045"/>
    <xdr:sp macro="" textlink="">
      <xdr:nvSpPr>
        <xdr:cNvPr id="343" name="テキスト ボックス 342"/>
        <xdr:cNvSpPr txBox="1"/>
      </xdr:nvSpPr>
      <xdr:spPr>
        <a:xfrm>
          <a:off x="14909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30797</xdr:rowOff>
    </xdr:from>
    <xdr:to>
      <xdr:col>21</xdr:col>
      <xdr:colOff>50800</xdr:colOff>
      <xdr:row>64</xdr:row>
      <xdr:rowOff>132397</xdr:rowOff>
    </xdr:to>
    <xdr:sp macro="" textlink="">
      <xdr:nvSpPr>
        <xdr:cNvPr id="344" name="円/楕円 343"/>
        <xdr:cNvSpPr/>
      </xdr:nvSpPr>
      <xdr:spPr>
        <a:xfrm>
          <a:off x="14351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142574</xdr:rowOff>
    </xdr:from>
    <xdr:ext cx="762000" cy="259045"/>
    <xdr:sp macro="" textlink="">
      <xdr:nvSpPr>
        <xdr:cNvPr id="345" name="テキスト ボックス 344"/>
        <xdr:cNvSpPr txBox="1"/>
      </xdr:nvSpPr>
      <xdr:spPr>
        <a:xfrm>
          <a:off x="14020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14711</xdr:rowOff>
    </xdr:from>
    <xdr:to>
      <xdr:col>19</xdr:col>
      <xdr:colOff>533400</xdr:colOff>
      <xdr:row>64</xdr:row>
      <xdr:rowOff>116311</xdr:rowOff>
    </xdr:to>
    <xdr:sp macro="" textlink="">
      <xdr:nvSpPr>
        <xdr:cNvPr id="346" name="円/楕円 345"/>
        <xdr:cNvSpPr/>
      </xdr:nvSpPr>
      <xdr:spPr>
        <a:xfrm>
          <a:off x="13462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126488</xdr:rowOff>
    </xdr:from>
    <xdr:ext cx="762000" cy="259045"/>
    <xdr:sp macro="" textlink="">
      <xdr:nvSpPr>
        <xdr:cNvPr id="347" name="テキスト ボックス 346"/>
        <xdr:cNvSpPr txBox="1"/>
      </xdr:nvSpPr>
      <xdr:spPr>
        <a:xfrm>
          <a:off x="13131800" y="1075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latin typeface="+mn-lt"/>
              <a:ea typeface="+mn-ea"/>
              <a:cs typeface="+mn-cs"/>
            </a:rPr>
            <a:t>実質公債費比率は</a:t>
          </a:r>
          <a:r>
            <a:rPr lang="ja-JP" altLang="en-US" sz="1100" b="0" i="0">
              <a:solidFill>
                <a:schemeClr val="dk1"/>
              </a:solidFill>
              <a:latin typeface="+mn-lt"/>
              <a:ea typeface="+mn-ea"/>
              <a:cs typeface="+mn-cs"/>
            </a:rPr>
            <a:t>４．３％と</a:t>
          </a:r>
          <a:r>
            <a:rPr lang="ja-JP" altLang="ja-JP" sz="1100" b="0" i="0">
              <a:solidFill>
                <a:schemeClr val="dk1"/>
              </a:solidFill>
              <a:latin typeface="+mn-lt"/>
              <a:ea typeface="+mn-ea"/>
              <a:cs typeface="+mn-cs"/>
            </a:rPr>
            <a:t>、前年度</a:t>
          </a:r>
          <a:r>
            <a:rPr lang="ja-JP" altLang="en-US" sz="1100" b="0" i="0">
              <a:solidFill>
                <a:schemeClr val="dk1"/>
              </a:solidFill>
              <a:latin typeface="+mn-lt"/>
              <a:ea typeface="+mn-ea"/>
              <a:cs typeface="+mn-cs"/>
            </a:rPr>
            <a:t>と比較し、</a:t>
          </a:r>
          <a:r>
            <a:rPr lang="ja-JP" altLang="ja-JP" sz="1100" b="0" i="0">
              <a:solidFill>
                <a:schemeClr val="dk1"/>
              </a:solidFill>
              <a:latin typeface="+mn-lt"/>
              <a:ea typeface="+mn-ea"/>
              <a:cs typeface="+mn-cs"/>
            </a:rPr>
            <a:t>０．</a:t>
          </a:r>
          <a:r>
            <a:rPr lang="ja-JP" altLang="en-US" sz="1100" b="0" i="0">
              <a:solidFill>
                <a:schemeClr val="dk1"/>
              </a:solidFill>
              <a:latin typeface="+mn-lt"/>
              <a:ea typeface="+mn-ea"/>
              <a:cs typeface="+mn-cs"/>
            </a:rPr>
            <a:t>１</a:t>
          </a:r>
          <a:r>
            <a:rPr lang="ja-JP" altLang="ja-JP" sz="1100" b="0" i="0">
              <a:solidFill>
                <a:schemeClr val="dk1"/>
              </a:solidFill>
              <a:latin typeface="+mn-lt"/>
              <a:ea typeface="+mn-ea"/>
              <a:cs typeface="+mn-cs"/>
            </a:rPr>
            <a:t>ポイント上回りました</a:t>
          </a:r>
          <a:r>
            <a:rPr lang="ja-JP" altLang="en-US" sz="1100" b="0" i="0">
              <a:solidFill>
                <a:schemeClr val="dk1"/>
              </a:solidFill>
              <a:latin typeface="+mn-lt"/>
              <a:ea typeface="+mn-ea"/>
              <a:cs typeface="+mn-cs"/>
            </a:rPr>
            <a:t>が、地方債の発行を抑制したことにより、単年度の数値をみると、約０．５ポイント回復しています。</a:t>
          </a:r>
          <a:endParaRPr lang="en-US" altLang="ja-JP" sz="1100" b="0" i="0">
            <a:solidFill>
              <a:schemeClr val="dk1"/>
            </a:solidFill>
            <a:latin typeface="+mn-lt"/>
            <a:ea typeface="+mn-ea"/>
            <a:cs typeface="+mn-cs"/>
          </a:endParaRPr>
        </a:p>
        <a:p>
          <a:pPr algn="l" rtl="1" eaLnBrk="1" fontAlgn="auto" latinLnBrk="0" hangingPunct="1"/>
          <a:r>
            <a:rPr lang="ja-JP" altLang="en-US" sz="1100" b="0" i="0">
              <a:solidFill>
                <a:schemeClr val="dk1"/>
              </a:solidFill>
              <a:latin typeface="+mn-lt"/>
              <a:ea typeface="+mn-ea"/>
              <a:cs typeface="+mn-cs"/>
            </a:rPr>
            <a:t>今後も地方債の発行を抑制し、交付税措置等を考慮した地方債発行の継続を図ります。</a:t>
          </a:r>
          <a:endParaRPr lang="en-US" altLang="ja-JP" sz="1100" b="0" i="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5" name="直線コネクタ 374"/>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7" name="直線コネクタ 37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62654</xdr:rowOff>
    </xdr:from>
    <xdr:to>
      <xdr:col>24</xdr:col>
      <xdr:colOff>558800</xdr:colOff>
      <xdr:row>40</xdr:row>
      <xdr:rowOff>70696</xdr:rowOff>
    </xdr:to>
    <xdr:cxnSp macro="">
      <xdr:nvCxnSpPr>
        <xdr:cNvPr id="380" name="直線コネクタ 379"/>
        <xdr:cNvCxnSpPr/>
      </xdr:nvCxnSpPr>
      <xdr:spPr>
        <a:xfrm>
          <a:off x="16179800" y="692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75371</xdr:rowOff>
    </xdr:from>
    <xdr:ext cx="762000" cy="259045"/>
    <xdr:sp macro="" textlink="">
      <xdr:nvSpPr>
        <xdr:cNvPr id="381" name="公債費負担の状況平均値テキスト"/>
        <xdr:cNvSpPr txBox="1"/>
      </xdr:nvSpPr>
      <xdr:spPr>
        <a:xfrm>
          <a:off x="17106900" y="727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2" name="フローチャート : 判断 381"/>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22437</xdr:rowOff>
    </xdr:from>
    <xdr:to>
      <xdr:col>23</xdr:col>
      <xdr:colOff>406400</xdr:colOff>
      <xdr:row>40</xdr:row>
      <xdr:rowOff>62654</xdr:rowOff>
    </xdr:to>
    <xdr:cxnSp macro="">
      <xdr:nvCxnSpPr>
        <xdr:cNvPr id="383" name="直線コネクタ 382"/>
        <xdr:cNvCxnSpPr/>
      </xdr:nvCxnSpPr>
      <xdr:spPr>
        <a:xfrm>
          <a:off x="15290800" y="688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4" name="フローチャート : 判断 383"/>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85" name="テキスト ボックス 38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145627</xdr:rowOff>
    </xdr:from>
    <xdr:to>
      <xdr:col>22</xdr:col>
      <xdr:colOff>203200</xdr:colOff>
      <xdr:row>40</xdr:row>
      <xdr:rowOff>22437</xdr:rowOff>
    </xdr:to>
    <xdr:cxnSp macro="">
      <xdr:nvCxnSpPr>
        <xdr:cNvPr id="386" name="直線コネクタ 385"/>
        <xdr:cNvCxnSpPr/>
      </xdr:nvCxnSpPr>
      <xdr:spPr>
        <a:xfrm>
          <a:off x="14401800" y="68321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7" name="フローチャート : 判断 386"/>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88" name="テキスト ボックス 387"/>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145627</xdr:rowOff>
    </xdr:from>
    <xdr:to>
      <xdr:col>21</xdr:col>
      <xdr:colOff>0</xdr:colOff>
      <xdr:row>39</xdr:row>
      <xdr:rowOff>161713</xdr:rowOff>
    </xdr:to>
    <xdr:cxnSp macro="">
      <xdr:nvCxnSpPr>
        <xdr:cNvPr id="389" name="直線コネクタ 388"/>
        <xdr:cNvCxnSpPr/>
      </xdr:nvCxnSpPr>
      <xdr:spPr>
        <a:xfrm flipV="1">
          <a:off x="13512800" y="683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170604</xdr:rowOff>
    </xdr:from>
    <xdr:to>
      <xdr:col>21</xdr:col>
      <xdr:colOff>50800</xdr:colOff>
      <xdr:row>45</xdr:row>
      <xdr:rowOff>100754</xdr:rowOff>
    </xdr:to>
    <xdr:sp macro="" textlink="">
      <xdr:nvSpPr>
        <xdr:cNvPr id="390" name="フローチャート : 判断 389"/>
        <xdr:cNvSpPr/>
      </xdr:nvSpPr>
      <xdr:spPr>
        <a:xfrm>
          <a:off x="14351000" y="771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85531</xdr:rowOff>
    </xdr:from>
    <xdr:ext cx="762000" cy="259045"/>
    <xdr:sp macro="" textlink="">
      <xdr:nvSpPr>
        <xdr:cNvPr id="391" name="テキスト ボックス 390"/>
        <xdr:cNvSpPr txBox="1"/>
      </xdr:nvSpPr>
      <xdr:spPr>
        <a:xfrm>
          <a:off x="14020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103717</xdr:rowOff>
    </xdr:from>
    <xdr:to>
      <xdr:col>19</xdr:col>
      <xdr:colOff>533400</xdr:colOff>
      <xdr:row>46</xdr:row>
      <xdr:rowOff>33867</xdr:rowOff>
    </xdr:to>
    <xdr:sp macro="" textlink="">
      <xdr:nvSpPr>
        <xdr:cNvPr id="392" name="フローチャート : 判断 391"/>
        <xdr:cNvSpPr/>
      </xdr:nvSpPr>
      <xdr:spPr>
        <a:xfrm>
          <a:off x="13462000" y="78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18644</xdr:rowOff>
    </xdr:from>
    <xdr:ext cx="762000" cy="259045"/>
    <xdr:sp macro="" textlink="">
      <xdr:nvSpPr>
        <xdr:cNvPr id="393" name="テキスト ボックス 392"/>
        <xdr:cNvSpPr txBox="1"/>
      </xdr:nvSpPr>
      <xdr:spPr>
        <a:xfrm>
          <a:off x="13131800" y="790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99" name="円/楕円 398"/>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36423</xdr:rowOff>
    </xdr:from>
    <xdr:ext cx="762000" cy="259045"/>
    <xdr:sp macro="" textlink="">
      <xdr:nvSpPr>
        <xdr:cNvPr id="400"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11854</xdr:rowOff>
    </xdr:from>
    <xdr:to>
      <xdr:col>23</xdr:col>
      <xdr:colOff>457200</xdr:colOff>
      <xdr:row>40</xdr:row>
      <xdr:rowOff>113454</xdr:rowOff>
    </xdr:to>
    <xdr:sp macro="" textlink="">
      <xdr:nvSpPr>
        <xdr:cNvPr id="401" name="円/楕円 400"/>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123631</xdr:rowOff>
    </xdr:from>
    <xdr:ext cx="736600" cy="259045"/>
    <xdr:sp macro="" textlink="">
      <xdr:nvSpPr>
        <xdr:cNvPr id="402" name="テキスト ボックス 401"/>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143087</xdr:rowOff>
    </xdr:from>
    <xdr:to>
      <xdr:col>22</xdr:col>
      <xdr:colOff>254000</xdr:colOff>
      <xdr:row>40</xdr:row>
      <xdr:rowOff>73237</xdr:rowOff>
    </xdr:to>
    <xdr:sp macro="" textlink="">
      <xdr:nvSpPr>
        <xdr:cNvPr id="403" name="円/楕円 402"/>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83414</xdr:rowOff>
    </xdr:from>
    <xdr:ext cx="762000" cy="259045"/>
    <xdr:sp macro="" textlink="">
      <xdr:nvSpPr>
        <xdr:cNvPr id="404" name="テキスト ボックス 403"/>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94827</xdr:rowOff>
    </xdr:from>
    <xdr:to>
      <xdr:col>21</xdr:col>
      <xdr:colOff>50800</xdr:colOff>
      <xdr:row>40</xdr:row>
      <xdr:rowOff>24977</xdr:rowOff>
    </xdr:to>
    <xdr:sp macro="" textlink="">
      <xdr:nvSpPr>
        <xdr:cNvPr id="405" name="円/楕円 404"/>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35154</xdr:rowOff>
    </xdr:from>
    <xdr:ext cx="762000" cy="259045"/>
    <xdr:sp macro="" textlink="">
      <xdr:nvSpPr>
        <xdr:cNvPr id="406" name="テキスト ボックス 405"/>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07" name="円/楕円 406"/>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08" name="テキスト ボックス 407"/>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latin typeface="+mn-lt"/>
              <a:ea typeface="+mn-ea"/>
              <a:cs typeface="+mn-cs"/>
            </a:rPr>
            <a:t>充当可能財源等が将来負担額を上回るため「－％」となっています。</a:t>
          </a:r>
          <a:endParaRPr lang="en-US" altLang="ja-JP" sz="1100" b="0" i="0">
            <a:solidFill>
              <a:schemeClr val="dk1"/>
            </a:solidFill>
            <a:latin typeface="+mn-lt"/>
            <a:ea typeface="+mn-ea"/>
            <a:cs typeface="+mn-cs"/>
          </a:endParaRPr>
        </a:p>
        <a:p>
          <a:pPr algn="l"/>
          <a:r>
            <a:rPr lang="ja-JP" altLang="en-US" sz="1100" b="0" i="0">
              <a:solidFill>
                <a:schemeClr val="dk1"/>
              </a:solidFill>
              <a:latin typeface="+mn-lt"/>
              <a:ea typeface="+mn-ea"/>
              <a:cs typeface="+mn-cs"/>
            </a:rPr>
            <a:t>今後、</a:t>
          </a:r>
          <a:r>
            <a:rPr lang="ja-JP" altLang="ja-JP" sz="1100" b="0" i="0">
              <a:solidFill>
                <a:schemeClr val="dk1"/>
              </a:solidFill>
              <a:latin typeface="+mn-lt"/>
              <a:ea typeface="+mn-ea"/>
              <a:cs typeface="+mn-cs"/>
            </a:rPr>
            <a:t>将来負担比率の</a:t>
          </a:r>
          <a:r>
            <a:rPr lang="ja-JP" altLang="en-US" sz="1100" b="0" i="0">
              <a:solidFill>
                <a:schemeClr val="dk1"/>
              </a:solidFill>
              <a:latin typeface="+mn-lt"/>
              <a:ea typeface="+mn-ea"/>
              <a:cs typeface="+mn-cs"/>
            </a:rPr>
            <a:t>増加に対応するためにも、引き続き、地方債発行を抑制するなど、健全な財政運営に向けた取り組みに努め</a:t>
          </a:r>
          <a:r>
            <a:rPr lang="ja-JP" altLang="ja-JP" sz="1100" b="0" i="0">
              <a:solidFill>
                <a:schemeClr val="dk1"/>
              </a:solidFill>
              <a:latin typeface="+mn-lt"/>
              <a:ea typeface="+mn-ea"/>
              <a:cs typeface="+mn-cs"/>
            </a:rPr>
            <a:t>ます</a:t>
          </a:r>
          <a:r>
            <a:rPr lang="ja-JP" altLang="en-US" sz="1100" b="0" i="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9" name="直線コネクタ 438"/>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40"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41" name="直線コネクタ 440"/>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2"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3" name="直線コネクタ 442"/>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137298</xdr:rowOff>
    </xdr:from>
    <xdr:ext cx="762000" cy="259045"/>
    <xdr:sp macro="" textlink="">
      <xdr:nvSpPr>
        <xdr:cNvPr id="444" name="将来負担の状況平均値テキスト"/>
        <xdr:cNvSpPr txBox="1"/>
      </xdr:nvSpPr>
      <xdr:spPr>
        <a:xfrm>
          <a:off x="17106900" y="270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5" name="フローチャート : 判断 444"/>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6" name="フローチャート : 判断 445"/>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7" name="テキスト ボックス 446"/>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21106</xdr:rowOff>
    </xdr:from>
    <xdr:to>
      <xdr:col>22</xdr:col>
      <xdr:colOff>254000</xdr:colOff>
      <xdr:row>17</xdr:row>
      <xdr:rowOff>122706</xdr:rowOff>
    </xdr:to>
    <xdr:sp macro="" textlink="">
      <xdr:nvSpPr>
        <xdr:cNvPr id="448" name="フローチャート : 判断 447"/>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49" name="テキスト ボックス 448"/>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81522</xdr:rowOff>
    </xdr:from>
    <xdr:to>
      <xdr:col>21</xdr:col>
      <xdr:colOff>50800</xdr:colOff>
      <xdr:row>20</xdr:row>
      <xdr:rowOff>11672</xdr:rowOff>
    </xdr:to>
    <xdr:sp macro="" textlink="">
      <xdr:nvSpPr>
        <xdr:cNvPr id="450" name="フローチャート : 判断 449"/>
        <xdr:cNvSpPr/>
      </xdr:nvSpPr>
      <xdr:spPr>
        <a:xfrm>
          <a:off x="14351000" y="333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21849</xdr:rowOff>
    </xdr:from>
    <xdr:ext cx="762000" cy="259045"/>
    <xdr:sp macro="" textlink="">
      <xdr:nvSpPr>
        <xdr:cNvPr id="451" name="テキスト ボックス 450"/>
        <xdr:cNvSpPr txBox="1"/>
      </xdr:nvSpPr>
      <xdr:spPr>
        <a:xfrm>
          <a:off x="14020800" y="31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167458</xdr:rowOff>
    </xdr:from>
    <xdr:to>
      <xdr:col>19</xdr:col>
      <xdr:colOff>533400</xdr:colOff>
      <xdr:row>21</xdr:row>
      <xdr:rowOff>97608</xdr:rowOff>
    </xdr:to>
    <xdr:sp macro="" textlink="">
      <xdr:nvSpPr>
        <xdr:cNvPr id="452" name="フローチャート : 判断 451"/>
        <xdr:cNvSpPr/>
      </xdr:nvSpPr>
      <xdr:spPr>
        <a:xfrm>
          <a:off x="13462000" y="35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107785</xdr:rowOff>
    </xdr:from>
    <xdr:ext cx="762000" cy="259045"/>
    <xdr:sp macro="" textlink="">
      <xdr:nvSpPr>
        <xdr:cNvPr id="453" name="テキスト ボックス 452"/>
        <xdr:cNvSpPr txBox="1"/>
      </xdr:nvSpPr>
      <xdr:spPr>
        <a:xfrm>
          <a:off x="13131800" y="336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50,073
48,344
190.91
21,157,911
20,015,163
992,473
13,274,787
17,629,384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latin typeface="+mn-lt"/>
              <a:ea typeface="+mn-ea"/>
              <a:cs typeface="+mn-cs"/>
            </a:rPr>
            <a:t>定員適正化計画に基づき、人員の削減を行ってきましたが、人件費に係る経常収支比率は類似団体平均</a:t>
          </a:r>
          <a:r>
            <a:rPr lang="ja-JP" altLang="en-US" sz="1100" b="0" i="0">
              <a:solidFill>
                <a:schemeClr val="dk1"/>
              </a:solidFill>
              <a:latin typeface="+mn-lt"/>
              <a:ea typeface="+mn-ea"/>
              <a:cs typeface="+mn-cs"/>
            </a:rPr>
            <a:t>値</a:t>
          </a:r>
          <a:r>
            <a:rPr lang="ja-JP" altLang="ja-JP" sz="1100" b="0" i="0">
              <a:solidFill>
                <a:schemeClr val="dk1"/>
              </a:solidFill>
              <a:latin typeface="+mn-lt"/>
              <a:ea typeface="+mn-ea"/>
              <a:cs typeface="+mn-cs"/>
            </a:rPr>
            <a:t>を上回っています。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人件費については、今後も定員適正化計画に基づき、引き続き人員の適正化に努めます。</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18143</xdr:rowOff>
    </xdr:from>
    <xdr:to>
      <xdr:col>7</xdr:col>
      <xdr:colOff>15875</xdr:colOff>
      <xdr:row>39</xdr:row>
      <xdr:rowOff>162378</xdr:rowOff>
    </xdr:to>
    <xdr:cxnSp macro="">
      <xdr:nvCxnSpPr>
        <xdr:cNvPr id="67" name="直線コネクタ 66"/>
        <xdr:cNvCxnSpPr/>
      </xdr:nvCxnSpPr>
      <xdr:spPr>
        <a:xfrm flipV="1">
          <a:off x="3987800" y="6533243"/>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39</xdr:row>
      <xdr:rowOff>162378</xdr:rowOff>
    </xdr:to>
    <xdr:cxnSp macro="">
      <xdr:nvCxnSpPr>
        <xdr:cNvPr id="70" name="直線コネクタ 69"/>
        <xdr:cNvCxnSpPr/>
      </xdr:nvCxnSpPr>
      <xdr:spPr>
        <a:xfrm>
          <a:off x="3098800" y="65441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38</xdr:row>
      <xdr:rowOff>29028</xdr:rowOff>
    </xdr:to>
    <xdr:cxnSp macro="">
      <xdr:nvCxnSpPr>
        <xdr:cNvPr id="73" name="直線コネクタ 72"/>
        <xdr:cNvCxnSpPr/>
      </xdr:nvCxnSpPr>
      <xdr:spPr>
        <a:xfrm>
          <a:off x="2209800" y="6446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37</xdr:row>
      <xdr:rowOff>146050</xdr:rowOff>
    </xdr:to>
    <xdr:cxnSp macro="">
      <xdr:nvCxnSpPr>
        <xdr:cNvPr id="76" name="直線コネクタ 75"/>
        <xdr:cNvCxnSpPr/>
      </xdr:nvCxnSpPr>
      <xdr:spPr>
        <a:xfrm flipV="1">
          <a:off x="1320800" y="644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7" name="フローチャート : 判断 76"/>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8" name="テキスト ボックス 77"/>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79" name="フローチャート : 判断 78"/>
        <xdr:cNvSpPr/>
      </xdr:nvSpPr>
      <xdr:spPr>
        <a:xfrm>
          <a:off x="1270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99984</xdr:rowOff>
    </xdr:from>
    <xdr:ext cx="762000" cy="259045"/>
    <xdr:sp macro="" textlink="">
      <xdr:nvSpPr>
        <xdr:cNvPr id="80" name="テキスト ボックス 79"/>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138793</xdr:rowOff>
    </xdr:from>
    <xdr:to>
      <xdr:col>7</xdr:col>
      <xdr:colOff>66675</xdr:colOff>
      <xdr:row>38</xdr:row>
      <xdr:rowOff>68943</xdr:rowOff>
    </xdr:to>
    <xdr:sp macro="" textlink="">
      <xdr:nvSpPr>
        <xdr:cNvPr id="86" name="円/楕円 85"/>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110870</xdr:rowOff>
    </xdr:from>
    <xdr:ext cx="762000" cy="259045"/>
    <xdr:sp macro="" textlink="">
      <xdr:nvSpPr>
        <xdr:cNvPr id="87" name="人件費該当値テキスト"/>
        <xdr:cNvSpPr txBox="1"/>
      </xdr:nvSpPr>
      <xdr:spPr>
        <a:xfrm>
          <a:off x="4914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111578</xdr:rowOff>
    </xdr:from>
    <xdr:to>
      <xdr:col>5</xdr:col>
      <xdr:colOff>600075</xdr:colOff>
      <xdr:row>40</xdr:row>
      <xdr:rowOff>41728</xdr:rowOff>
    </xdr:to>
    <xdr:sp macro="" textlink="">
      <xdr:nvSpPr>
        <xdr:cNvPr id="88" name="円/楕円 87"/>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26505</xdr:rowOff>
    </xdr:from>
    <xdr:ext cx="736600" cy="259045"/>
    <xdr:sp macro="" textlink="">
      <xdr:nvSpPr>
        <xdr:cNvPr id="89" name="テキスト ボックス 88"/>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149678</xdr:rowOff>
    </xdr:from>
    <xdr:to>
      <xdr:col>4</xdr:col>
      <xdr:colOff>396875</xdr:colOff>
      <xdr:row>38</xdr:row>
      <xdr:rowOff>79828</xdr:rowOff>
    </xdr:to>
    <xdr:sp macro="" textlink="">
      <xdr:nvSpPr>
        <xdr:cNvPr id="90" name="円/楕円 89"/>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64605</xdr:rowOff>
    </xdr:from>
    <xdr:ext cx="762000" cy="259045"/>
    <xdr:sp macro="" textlink="">
      <xdr:nvSpPr>
        <xdr:cNvPr id="91" name="テキスト ボックス 90"/>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2" name="円/楕円 91"/>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93" name="テキスト ボックス 92"/>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4" name="円/楕円 93"/>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5" name="テキスト ボックス 94"/>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前年度と比較し、１．６ポイント下降しましたが、</a:t>
          </a:r>
          <a:r>
            <a:rPr lang="ja-JP" altLang="ja-JP" sz="1100" b="0" i="0">
              <a:solidFill>
                <a:schemeClr val="dk1"/>
              </a:solidFill>
              <a:latin typeface="+mn-lt"/>
              <a:ea typeface="+mn-ea"/>
              <a:cs typeface="+mn-cs"/>
            </a:rPr>
            <a:t>消防や廃棄物処理を市単独で行っているため、その施設管理等に係る経費が類似団体に比して大きくなっており、経常収支比率に占める物件費の割合も、高い水準になっています。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今後は、亀山市行財政改革大綱に基づき、持続可能な健全財政を目指して行財政改革に取り組みます。</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129722</xdr:rowOff>
    </xdr:from>
    <xdr:to>
      <xdr:col>24</xdr:col>
      <xdr:colOff>31750</xdr:colOff>
      <xdr:row>20</xdr:row>
      <xdr:rowOff>132443</xdr:rowOff>
    </xdr:to>
    <xdr:cxnSp macro="">
      <xdr:nvCxnSpPr>
        <xdr:cNvPr id="130" name="直線コネクタ 129"/>
        <xdr:cNvCxnSpPr/>
      </xdr:nvCxnSpPr>
      <xdr:spPr>
        <a:xfrm flipV="1">
          <a:off x="15671800" y="33872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198</xdr:rowOff>
    </xdr:from>
    <xdr:ext cx="762000" cy="259045"/>
    <xdr:sp macro="" textlink="">
      <xdr:nvSpPr>
        <xdr:cNvPr id="131"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1814</xdr:rowOff>
    </xdr:from>
    <xdr:to>
      <xdr:col>22</xdr:col>
      <xdr:colOff>565150</xdr:colOff>
      <xdr:row>20</xdr:row>
      <xdr:rowOff>132443</xdr:rowOff>
    </xdr:to>
    <xdr:cxnSp macro="">
      <xdr:nvCxnSpPr>
        <xdr:cNvPr id="133" name="直線コネクタ 132"/>
        <xdr:cNvCxnSpPr/>
      </xdr:nvCxnSpPr>
      <xdr:spPr>
        <a:xfrm>
          <a:off x="14782800" y="3430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5" name="テキスト ボックス 134"/>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140607</xdr:rowOff>
    </xdr:from>
    <xdr:to>
      <xdr:col>21</xdr:col>
      <xdr:colOff>361950</xdr:colOff>
      <xdr:row>20</xdr:row>
      <xdr:rowOff>1814</xdr:rowOff>
    </xdr:to>
    <xdr:cxnSp macro="">
      <xdr:nvCxnSpPr>
        <xdr:cNvPr id="136" name="直線コネクタ 135"/>
        <xdr:cNvCxnSpPr/>
      </xdr:nvCxnSpPr>
      <xdr:spPr>
        <a:xfrm>
          <a:off x="13893800" y="3398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8" name="テキスト ボックス 137"/>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19</xdr:row>
      <xdr:rowOff>140607</xdr:rowOff>
    </xdr:to>
    <xdr:cxnSp macro="">
      <xdr:nvCxnSpPr>
        <xdr:cNvPr id="139" name="直線コネクタ 138"/>
        <xdr:cNvCxnSpPr/>
      </xdr:nvCxnSpPr>
      <xdr:spPr>
        <a:xfrm>
          <a:off x="13004800" y="32131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138793</xdr:rowOff>
    </xdr:from>
    <xdr:to>
      <xdr:col>20</xdr:col>
      <xdr:colOff>209550</xdr:colOff>
      <xdr:row>14</xdr:row>
      <xdr:rowOff>68943</xdr:rowOff>
    </xdr:to>
    <xdr:sp macro="" textlink="">
      <xdr:nvSpPr>
        <xdr:cNvPr id="140" name="フローチャート : 判断 139"/>
        <xdr:cNvSpPr/>
      </xdr:nvSpPr>
      <xdr:spPr>
        <a:xfrm>
          <a:off x="13843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41" name="テキスト ボックス 140"/>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42" name="フローチャート : 判断 141"/>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3" name="テキスト ボックス 142"/>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78922</xdr:rowOff>
    </xdr:from>
    <xdr:to>
      <xdr:col>24</xdr:col>
      <xdr:colOff>82550</xdr:colOff>
      <xdr:row>20</xdr:row>
      <xdr:rowOff>9072</xdr:rowOff>
    </xdr:to>
    <xdr:sp macro="" textlink="">
      <xdr:nvSpPr>
        <xdr:cNvPr id="149" name="円/楕円 148"/>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50999</xdr:rowOff>
    </xdr:from>
    <xdr:ext cx="762000" cy="259045"/>
    <xdr:sp macro="" textlink="">
      <xdr:nvSpPr>
        <xdr:cNvPr id="150" name="物件費該当値テキスト"/>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81643</xdr:rowOff>
    </xdr:from>
    <xdr:to>
      <xdr:col>22</xdr:col>
      <xdr:colOff>615950</xdr:colOff>
      <xdr:row>21</xdr:row>
      <xdr:rowOff>11793</xdr:rowOff>
    </xdr:to>
    <xdr:sp macro="" textlink="">
      <xdr:nvSpPr>
        <xdr:cNvPr id="151" name="円/楕円 150"/>
        <xdr:cNvSpPr/>
      </xdr:nvSpPr>
      <xdr:spPr>
        <a:xfrm>
          <a:off x="15621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168020</xdr:rowOff>
    </xdr:from>
    <xdr:ext cx="736600" cy="259045"/>
    <xdr:sp macro="" textlink="">
      <xdr:nvSpPr>
        <xdr:cNvPr id="152" name="テキスト ボックス 151"/>
        <xdr:cNvSpPr txBox="1"/>
      </xdr:nvSpPr>
      <xdr:spPr>
        <a:xfrm>
          <a:off x="15290800" y="359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122464</xdr:rowOff>
    </xdr:from>
    <xdr:to>
      <xdr:col>21</xdr:col>
      <xdr:colOff>412750</xdr:colOff>
      <xdr:row>20</xdr:row>
      <xdr:rowOff>52614</xdr:rowOff>
    </xdr:to>
    <xdr:sp macro="" textlink="">
      <xdr:nvSpPr>
        <xdr:cNvPr id="153" name="円/楕円 152"/>
        <xdr:cNvSpPr/>
      </xdr:nvSpPr>
      <xdr:spPr>
        <a:xfrm>
          <a:off x="14732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37391</xdr:rowOff>
    </xdr:from>
    <xdr:ext cx="762000" cy="259045"/>
    <xdr:sp macro="" textlink="">
      <xdr:nvSpPr>
        <xdr:cNvPr id="154" name="テキスト ボックス 153"/>
        <xdr:cNvSpPr txBox="1"/>
      </xdr:nvSpPr>
      <xdr:spPr>
        <a:xfrm>
          <a:off x="14401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89807</xdr:rowOff>
    </xdr:from>
    <xdr:to>
      <xdr:col>20</xdr:col>
      <xdr:colOff>209550</xdr:colOff>
      <xdr:row>20</xdr:row>
      <xdr:rowOff>19957</xdr:rowOff>
    </xdr:to>
    <xdr:sp macro="" textlink="">
      <xdr:nvSpPr>
        <xdr:cNvPr id="155" name="円/楕円 154"/>
        <xdr:cNvSpPr/>
      </xdr:nvSpPr>
      <xdr:spPr>
        <a:xfrm>
          <a:off x="13843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4734</xdr:rowOff>
    </xdr:from>
    <xdr:ext cx="762000" cy="259045"/>
    <xdr:sp macro="" textlink="">
      <xdr:nvSpPr>
        <xdr:cNvPr id="156" name="テキスト ボックス 155"/>
        <xdr:cNvSpPr txBox="1"/>
      </xdr:nvSpPr>
      <xdr:spPr>
        <a:xfrm>
          <a:off x="13512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7" name="円/楕円 156"/>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8" name="テキスト ボックス 157"/>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latin typeface="+mn-lt"/>
              <a:ea typeface="+mn-ea"/>
              <a:cs typeface="+mn-cs"/>
            </a:rPr>
            <a:t>扶助費に係る経常収支比率は、年々上昇傾向にありま</a:t>
          </a:r>
          <a:r>
            <a:rPr lang="ja-JP" altLang="en-US" sz="1100" b="0" i="0">
              <a:solidFill>
                <a:schemeClr val="dk1"/>
              </a:solidFill>
              <a:latin typeface="+mn-lt"/>
              <a:ea typeface="+mn-ea"/>
              <a:cs typeface="+mn-cs"/>
            </a:rPr>
            <a:t>したが、前年度と比較して、１．０ポイント下降しました</a:t>
          </a:r>
          <a:r>
            <a:rPr lang="ja-JP" altLang="ja-JP" sz="1100" b="0" i="0">
              <a:solidFill>
                <a:schemeClr val="dk1"/>
              </a:solidFill>
              <a:latin typeface="+mn-lt"/>
              <a:ea typeface="+mn-ea"/>
              <a:cs typeface="+mn-cs"/>
            </a:rPr>
            <a:t>。</a:t>
          </a:r>
          <a:endParaRPr lang="en-US" altLang="ja-JP" sz="1100" b="0" i="0">
            <a:solidFill>
              <a:schemeClr val="dk1"/>
            </a:solidFill>
            <a:latin typeface="+mn-lt"/>
            <a:ea typeface="+mn-ea"/>
            <a:cs typeface="+mn-cs"/>
          </a:endParaRPr>
        </a:p>
        <a:p>
          <a:pPr rtl="0" eaLnBrk="1" fontAlgn="auto" latinLnBrk="0" hangingPunct="1"/>
          <a:r>
            <a:rPr lang="ja-JP" altLang="ja-JP" sz="1100" b="0" i="0">
              <a:solidFill>
                <a:schemeClr val="dk1"/>
              </a:solidFill>
              <a:latin typeface="+mn-lt"/>
              <a:ea typeface="+mn-ea"/>
              <a:cs typeface="+mn-cs"/>
            </a:rPr>
            <a:t>今後も資格審査等を適正に行うとともに各種手当への適正な給付に努めるなど、扶助費の上昇を極力抑制するよう努めます。</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56</xdr:row>
      <xdr:rowOff>12700</xdr:rowOff>
    </xdr:to>
    <xdr:cxnSp macro="">
      <xdr:nvCxnSpPr>
        <xdr:cNvPr id="193" name="直線コネクタ 192"/>
        <xdr:cNvCxnSpPr/>
      </xdr:nvCxnSpPr>
      <xdr:spPr>
        <a:xfrm flipV="1">
          <a:off x="3987800" y="9505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56</xdr:row>
      <xdr:rowOff>12700</xdr:rowOff>
    </xdr:to>
    <xdr:cxnSp macro="">
      <xdr:nvCxnSpPr>
        <xdr:cNvPr id="196" name="直線コネクタ 195"/>
        <xdr:cNvCxnSpPr/>
      </xdr:nvCxnSpPr>
      <xdr:spPr>
        <a:xfrm>
          <a:off x="3098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8" name="テキスト ボックス 197"/>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55</xdr:row>
      <xdr:rowOff>53522</xdr:rowOff>
    </xdr:to>
    <xdr:cxnSp macro="">
      <xdr:nvCxnSpPr>
        <xdr:cNvPr id="199" name="直線コネクタ 198"/>
        <xdr:cNvCxnSpPr/>
      </xdr:nvCxnSpPr>
      <xdr:spPr>
        <a:xfrm>
          <a:off x="2209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48078</xdr:rowOff>
    </xdr:from>
    <xdr:to>
      <xdr:col>3</xdr:col>
      <xdr:colOff>142875</xdr:colOff>
      <xdr:row>55</xdr:row>
      <xdr:rowOff>9978</xdr:rowOff>
    </xdr:to>
    <xdr:cxnSp macro="">
      <xdr:nvCxnSpPr>
        <xdr:cNvPr id="202" name="直線コネクタ 201"/>
        <xdr:cNvCxnSpPr/>
      </xdr:nvCxnSpPr>
      <xdr:spPr>
        <a:xfrm>
          <a:off x="1320800" y="91349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65315</xdr:rowOff>
    </xdr:from>
    <xdr:to>
      <xdr:col>3</xdr:col>
      <xdr:colOff>193675</xdr:colOff>
      <xdr:row>54</xdr:row>
      <xdr:rowOff>166915</xdr:rowOff>
    </xdr:to>
    <xdr:sp macro="" textlink="">
      <xdr:nvSpPr>
        <xdr:cNvPr id="203" name="フローチャート : 判断 202"/>
        <xdr:cNvSpPr/>
      </xdr:nvSpPr>
      <xdr:spPr>
        <a:xfrm>
          <a:off x="2159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04" name="テキスト ボックス 203"/>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05" name="フローチャート : 判断 204"/>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206" name="テキスト ボックス 205"/>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12" name="円/楕円 211"/>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3"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4" name="円/楕円 213"/>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5" name="テキスト ボックス 21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6" name="円/楕円 215"/>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7" name="テキスト ボックス 216"/>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8" name="円/楕円 217"/>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19" name="テキスト ボックス 218"/>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168728</xdr:rowOff>
    </xdr:from>
    <xdr:to>
      <xdr:col>1</xdr:col>
      <xdr:colOff>676275</xdr:colOff>
      <xdr:row>53</xdr:row>
      <xdr:rowOff>98878</xdr:rowOff>
    </xdr:to>
    <xdr:sp macro="" textlink="">
      <xdr:nvSpPr>
        <xdr:cNvPr id="220" name="円/楕円 219"/>
        <xdr:cNvSpPr/>
      </xdr:nvSpPr>
      <xdr:spPr>
        <a:xfrm>
          <a:off x="1270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109055</xdr:rowOff>
    </xdr:from>
    <xdr:ext cx="762000" cy="259045"/>
    <xdr:sp macro="" textlink="">
      <xdr:nvSpPr>
        <xdr:cNvPr id="221" name="テキスト ボックス 220"/>
        <xdr:cNvSpPr txBox="1"/>
      </xdr:nvSpPr>
      <xdr:spPr>
        <a:xfrm>
          <a:off x="939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latin typeface="+mn-lt"/>
              <a:ea typeface="+mn-ea"/>
              <a:cs typeface="+mn-cs"/>
            </a:rPr>
            <a:t>その他における経常収支比率が</a:t>
          </a:r>
          <a:r>
            <a:rPr lang="ja-JP" altLang="en-US" sz="1100" b="0" i="0">
              <a:solidFill>
                <a:schemeClr val="dk1"/>
              </a:solidFill>
              <a:latin typeface="+mn-lt"/>
              <a:ea typeface="+mn-ea"/>
              <a:cs typeface="+mn-cs"/>
            </a:rPr>
            <a:t>、前年度より０．２ポイント上昇したことは、大半を占める他</a:t>
          </a:r>
          <a:r>
            <a:rPr lang="ja-JP" altLang="ja-JP" sz="1100" b="0" i="0">
              <a:solidFill>
                <a:schemeClr val="dk1"/>
              </a:solidFill>
              <a:latin typeface="+mn-lt"/>
              <a:ea typeface="+mn-ea"/>
              <a:cs typeface="+mn-cs"/>
            </a:rPr>
            <a:t>会計への繰出金</a:t>
          </a:r>
          <a:r>
            <a:rPr lang="ja-JP" altLang="en-US" sz="1100" b="0" i="0">
              <a:solidFill>
                <a:schemeClr val="dk1"/>
              </a:solidFill>
              <a:latin typeface="+mn-lt"/>
              <a:ea typeface="+mn-ea"/>
              <a:cs typeface="+mn-cs"/>
            </a:rPr>
            <a:t>が増となったことによるものです</a:t>
          </a:r>
          <a:r>
            <a:rPr lang="ja-JP" altLang="ja-JP" sz="1100" b="0" i="0">
              <a:solidFill>
                <a:schemeClr val="dk1"/>
              </a:solidFill>
              <a:latin typeface="+mn-lt"/>
              <a:ea typeface="+mn-ea"/>
              <a:cs typeface="+mn-cs"/>
            </a:rPr>
            <a:t>。</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今後は、他会計の経営の健全化に努めるとともに、歳入確保、経費の縮減に努め、経営の健全化に努めます。</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82550</xdr:rowOff>
    </xdr:from>
    <xdr:to>
      <xdr:col>24</xdr:col>
      <xdr:colOff>31750</xdr:colOff>
      <xdr:row>59</xdr:row>
      <xdr:rowOff>107950</xdr:rowOff>
    </xdr:to>
    <xdr:cxnSp macro="">
      <xdr:nvCxnSpPr>
        <xdr:cNvPr id="254" name="直線コネクタ 253"/>
        <xdr:cNvCxnSpPr/>
      </xdr:nvCxnSpPr>
      <xdr:spPr>
        <a:xfrm>
          <a:off x="15671800" y="10198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82550</xdr:rowOff>
    </xdr:from>
    <xdr:to>
      <xdr:col>22</xdr:col>
      <xdr:colOff>565150</xdr:colOff>
      <xdr:row>60</xdr:row>
      <xdr:rowOff>25400</xdr:rowOff>
    </xdr:to>
    <xdr:cxnSp macro="">
      <xdr:nvCxnSpPr>
        <xdr:cNvPr id="257" name="直線コネクタ 256"/>
        <xdr:cNvCxnSpPr/>
      </xdr:nvCxnSpPr>
      <xdr:spPr>
        <a:xfrm flipV="1">
          <a:off x="14782800" y="1019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165100</xdr:rowOff>
    </xdr:from>
    <xdr:to>
      <xdr:col>21</xdr:col>
      <xdr:colOff>361950</xdr:colOff>
      <xdr:row>60</xdr:row>
      <xdr:rowOff>25400</xdr:rowOff>
    </xdr:to>
    <xdr:cxnSp macro="">
      <xdr:nvCxnSpPr>
        <xdr:cNvPr id="260" name="直線コネクタ 259"/>
        <xdr:cNvCxnSpPr/>
      </xdr:nvCxnSpPr>
      <xdr:spPr>
        <a:xfrm>
          <a:off x="13893800" y="10109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62" name="テキスト ボックス 261"/>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44450</xdr:rowOff>
    </xdr:from>
    <xdr:to>
      <xdr:col>20</xdr:col>
      <xdr:colOff>158750</xdr:colOff>
      <xdr:row>58</xdr:row>
      <xdr:rowOff>165100</xdr:rowOff>
    </xdr:to>
    <xdr:cxnSp macro="">
      <xdr:nvCxnSpPr>
        <xdr:cNvPr id="263" name="直線コネクタ 262"/>
        <xdr:cNvCxnSpPr/>
      </xdr:nvCxnSpPr>
      <xdr:spPr>
        <a:xfrm>
          <a:off x="13004800" y="9817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76200</xdr:rowOff>
    </xdr:from>
    <xdr:to>
      <xdr:col>20</xdr:col>
      <xdr:colOff>209550</xdr:colOff>
      <xdr:row>59</xdr:row>
      <xdr:rowOff>6350</xdr:rowOff>
    </xdr:to>
    <xdr:sp macro="" textlink="">
      <xdr:nvSpPr>
        <xdr:cNvPr id="264" name="フローチャート : 判断 263"/>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5" name="テキスト ボックス 264"/>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127000</xdr:rowOff>
    </xdr:from>
    <xdr:to>
      <xdr:col>19</xdr:col>
      <xdr:colOff>6350</xdr:colOff>
      <xdr:row>59</xdr:row>
      <xdr:rowOff>57150</xdr:rowOff>
    </xdr:to>
    <xdr:sp macro="" textlink="">
      <xdr:nvSpPr>
        <xdr:cNvPr id="266" name="フローチャート : 判断 265"/>
        <xdr:cNvSpPr/>
      </xdr:nvSpPr>
      <xdr:spPr>
        <a:xfrm>
          <a:off x="129540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41927</xdr:rowOff>
    </xdr:from>
    <xdr:ext cx="762000" cy="259045"/>
    <xdr:sp macro="" textlink="">
      <xdr:nvSpPr>
        <xdr:cNvPr id="267" name="テキスト ボックス 266"/>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73" name="円/楕円 272"/>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29227</xdr:rowOff>
    </xdr:from>
    <xdr:ext cx="762000" cy="259045"/>
    <xdr:sp macro="" textlink="">
      <xdr:nvSpPr>
        <xdr:cNvPr id="274"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31750</xdr:rowOff>
    </xdr:from>
    <xdr:to>
      <xdr:col>22</xdr:col>
      <xdr:colOff>615950</xdr:colOff>
      <xdr:row>59</xdr:row>
      <xdr:rowOff>133350</xdr:rowOff>
    </xdr:to>
    <xdr:sp macro="" textlink="">
      <xdr:nvSpPr>
        <xdr:cNvPr id="275" name="円/楕円 274"/>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118127</xdr:rowOff>
    </xdr:from>
    <xdr:ext cx="736600" cy="259045"/>
    <xdr:sp macro="" textlink="">
      <xdr:nvSpPr>
        <xdr:cNvPr id="276" name="テキスト ボックス 275"/>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146050</xdr:rowOff>
    </xdr:from>
    <xdr:to>
      <xdr:col>21</xdr:col>
      <xdr:colOff>412750</xdr:colOff>
      <xdr:row>60</xdr:row>
      <xdr:rowOff>76200</xdr:rowOff>
    </xdr:to>
    <xdr:sp macro="" textlink="">
      <xdr:nvSpPr>
        <xdr:cNvPr id="277" name="円/楕円 276"/>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60977</xdr:rowOff>
    </xdr:from>
    <xdr:ext cx="762000" cy="259045"/>
    <xdr:sp macro="" textlink="">
      <xdr:nvSpPr>
        <xdr:cNvPr id="278" name="テキスト ボックス 277"/>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79" name="円/楕円 278"/>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80" name="テキスト ボックス 27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165100</xdr:rowOff>
    </xdr:from>
    <xdr:to>
      <xdr:col>19</xdr:col>
      <xdr:colOff>6350</xdr:colOff>
      <xdr:row>57</xdr:row>
      <xdr:rowOff>95250</xdr:rowOff>
    </xdr:to>
    <xdr:sp macro="" textlink="">
      <xdr:nvSpPr>
        <xdr:cNvPr id="281" name="円/楕円 280"/>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82" name="テキスト ボックス 281"/>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latin typeface="+mn-lt"/>
              <a:ea typeface="+mn-ea"/>
              <a:cs typeface="+mn-cs"/>
            </a:rPr>
            <a:t>類似団体と比較すると、経常収支比率に占める割合は低いものの、増加傾向にあります。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今後は、補助金等の適正化を図るために、補助金の目的、成果等を十分検証し、補助金の内容の見直しを行います。</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90424</xdr:rowOff>
    </xdr:to>
    <xdr:cxnSp macro="">
      <xdr:nvCxnSpPr>
        <xdr:cNvPr id="312" name="直線コネクタ 311"/>
        <xdr:cNvCxnSpPr/>
      </xdr:nvCxnSpPr>
      <xdr:spPr>
        <a:xfrm>
          <a:off x="15671800" y="5910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3"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76708</xdr:rowOff>
    </xdr:from>
    <xdr:to>
      <xdr:col>22</xdr:col>
      <xdr:colOff>565150</xdr:colOff>
      <xdr:row>34</xdr:row>
      <xdr:rowOff>81280</xdr:rowOff>
    </xdr:to>
    <xdr:cxnSp macro="">
      <xdr:nvCxnSpPr>
        <xdr:cNvPr id="315" name="直線コネクタ 314"/>
        <xdr:cNvCxnSpPr/>
      </xdr:nvCxnSpPr>
      <xdr:spPr>
        <a:xfrm>
          <a:off x="14782800" y="5906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17" name="テキスト ボックス 31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72136</xdr:rowOff>
    </xdr:from>
    <xdr:to>
      <xdr:col>21</xdr:col>
      <xdr:colOff>361950</xdr:colOff>
      <xdr:row>34</xdr:row>
      <xdr:rowOff>76708</xdr:rowOff>
    </xdr:to>
    <xdr:cxnSp macro="">
      <xdr:nvCxnSpPr>
        <xdr:cNvPr id="318" name="直線コネクタ 317"/>
        <xdr:cNvCxnSpPr/>
      </xdr:nvCxnSpPr>
      <xdr:spPr>
        <a:xfrm>
          <a:off x="13893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53848</xdr:rowOff>
    </xdr:from>
    <xdr:to>
      <xdr:col>20</xdr:col>
      <xdr:colOff>158750</xdr:colOff>
      <xdr:row>34</xdr:row>
      <xdr:rowOff>72136</xdr:rowOff>
    </xdr:to>
    <xdr:cxnSp macro="">
      <xdr:nvCxnSpPr>
        <xdr:cNvPr id="321" name="直線コネクタ 320"/>
        <xdr:cNvCxnSpPr/>
      </xdr:nvCxnSpPr>
      <xdr:spPr>
        <a:xfrm>
          <a:off x="13004800" y="5883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22" name="フローチャート : 判断 321"/>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23" name="テキスト ボックス 322"/>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24" name="フローチャート : 判断 323"/>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25" name="テキスト ボックス 324"/>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39624</xdr:rowOff>
    </xdr:from>
    <xdr:to>
      <xdr:col>24</xdr:col>
      <xdr:colOff>82550</xdr:colOff>
      <xdr:row>34</xdr:row>
      <xdr:rowOff>141224</xdr:rowOff>
    </xdr:to>
    <xdr:sp macro="" textlink="">
      <xdr:nvSpPr>
        <xdr:cNvPr id="331" name="円/楕円 330"/>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119651</xdr:rowOff>
    </xdr:from>
    <xdr:ext cx="762000" cy="259045"/>
    <xdr:sp macro="" textlink="">
      <xdr:nvSpPr>
        <xdr:cNvPr id="332" name="補助費等該当値テキスト"/>
        <xdr:cNvSpPr txBox="1"/>
      </xdr:nvSpPr>
      <xdr:spPr>
        <a:xfrm>
          <a:off x="16598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33" name="円/楕円 332"/>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4" name="テキスト ボックス 333"/>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25908</xdr:rowOff>
    </xdr:from>
    <xdr:to>
      <xdr:col>21</xdr:col>
      <xdr:colOff>412750</xdr:colOff>
      <xdr:row>34</xdr:row>
      <xdr:rowOff>127508</xdr:rowOff>
    </xdr:to>
    <xdr:sp macro="" textlink="">
      <xdr:nvSpPr>
        <xdr:cNvPr id="335" name="円/楕円 334"/>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137685</xdr:rowOff>
    </xdr:from>
    <xdr:ext cx="762000" cy="259045"/>
    <xdr:sp macro="" textlink="">
      <xdr:nvSpPr>
        <xdr:cNvPr id="336" name="テキスト ボックス 335"/>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7" name="円/楕円 336"/>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8" name="テキスト ボックス 337"/>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xdr:rowOff>
    </xdr:from>
    <xdr:to>
      <xdr:col>19</xdr:col>
      <xdr:colOff>6350</xdr:colOff>
      <xdr:row>34</xdr:row>
      <xdr:rowOff>104648</xdr:rowOff>
    </xdr:to>
    <xdr:sp macro="" textlink="">
      <xdr:nvSpPr>
        <xdr:cNvPr id="339" name="円/楕円 338"/>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114825</xdr:rowOff>
    </xdr:from>
    <xdr:ext cx="762000" cy="259045"/>
    <xdr:sp macro="" textlink="">
      <xdr:nvSpPr>
        <xdr:cNvPr id="340" name="テキスト ボックス 339"/>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latin typeface="+mn-lt"/>
              <a:ea typeface="+mn-ea"/>
              <a:cs typeface="+mn-cs"/>
            </a:rPr>
            <a:t>合併特例債の償還などにより</a:t>
          </a:r>
          <a:r>
            <a:rPr lang="ja-JP" altLang="en-US" sz="1100" b="0" i="0">
              <a:solidFill>
                <a:schemeClr val="dk1"/>
              </a:solidFill>
              <a:latin typeface="+mn-lt"/>
              <a:ea typeface="+mn-ea"/>
              <a:cs typeface="+mn-cs"/>
            </a:rPr>
            <a:t>、</a:t>
          </a:r>
          <a:r>
            <a:rPr lang="ja-JP" altLang="ja-JP" sz="1100" b="0" i="0">
              <a:solidFill>
                <a:schemeClr val="dk1"/>
              </a:solidFill>
              <a:latin typeface="+mn-lt"/>
              <a:ea typeface="+mn-ea"/>
              <a:cs typeface="+mn-cs"/>
            </a:rPr>
            <a:t>類似団体平均値を上回って</a:t>
          </a:r>
          <a:r>
            <a:rPr lang="ja-JP" altLang="en-US" sz="1100" b="0" i="0">
              <a:solidFill>
                <a:schemeClr val="dk1"/>
              </a:solidFill>
              <a:latin typeface="+mn-lt"/>
              <a:ea typeface="+mn-ea"/>
              <a:cs typeface="+mn-cs"/>
            </a:rPr>
            <a:t>います</a:t>
          </a:r>
          <a:r>
            <a:rPr lang="ja-JP" altLang="ja-JP" sz="1100" b="0" i="0">
              <a:solidFill>
                <a:schemeClr val="dk1"/>
              </a:solidFill>
              <a:latin typeface="+mn-lt"/>
              <a:ea typeface="+mn-ea"/>
              <a:cs typeface="+mn-cs"/>
            </a:rPr>
            <a:t>。</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今後は、可能な限り市債発行を抑制することで、公債費の抑制を図ります。</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78</xdr:row>
      <xdr:rowOff>134620</xdr:rowOff>
    </xdr:to>
    <xdr:cxnSp macro="">
      <xdr:nvCxnSpPr>
        <xdr:cNvPr id="373" name="直線コネクタ 372"/>
        <xdr:cNvCxnSpPr/>
      </xdr:nvCxnSpPr>
      <xdr:spPr>
        <a:xfrm>
          <a:off x="3987800" y="1350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127000</xdr:rowOff>
    </xdr:to>
    <xdr:cxnSp macro="">
      <xdr:nvCxnSpPr>
        <xdr:cNvPr id="376" name="直線コネクタ 375"/>
        <xdr:cNvCxnSpPr/>
      </xdr:nvCxnSpPr>
      <xdr:spPr>
        <a:xfrm>
          <a:off x="3098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88900</xdr:rowOff>
    </xdr:to>
    <xdr:cxnSp macro="">
      <xdr:nvCxnSpPr>
        <xdr:cNvPr id="379" name="直線コネクタ 378"/>
        <xdr:cNvCxnSpPr/>
      </xdr:nvCxnSpPr>
      <xdr:spPr>
        <a:xfrm>
          <a:off x="2209800" y="1345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78</xdr:row>
      <xdr:rowOff>81280</xdr:rowOff>
    </xdr:to>
    <xdr:cxnSp macro="">
      <xdr:nvCxnSpPr>
        <xdr:cNvPr id="382" name="直線コネクタ 381"/>
        <xdr:cNvCxnSpPr/>
      </xdr:nvCxnSpPr>
      <xdr:spPr>
        <a:xfrm>
          <a:off x="1320800" y="13301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72389</xdr:rowOff>
    </xdr:from>
    <xdr:to>
      <xdr:col>3</xdr:col>
      <xdr:colOff>193675</xdr:colOff>
      <xdr:row>80</xdr:row>
      <xdr:rowOff>2539</xdr:rowOff>
    </xdr:to>
    <xdr:sp macro="" textlink="">
      <xdr:nvSpPr>
        <xdr:cNvPr id="383" name="フローチャート : 判断 382"/>
        <xdr:cNvSpPr/>
      </xdr:nvSpPr>
      <xdr:spPr>
        <a:xfrm>
          <a:off x="2159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84" name="テキスト ボックス 383"/>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15239</xdr:rowOff>
    </xdr:from>
    <xdr:to>
      <xdr:col>1</xdr:col>
      <xdr:colOff>676275</xdr:colOff>
      <xdr:row>80</xdr:row>
      <xdr:rowOff>116839</xdr:rowOff>
    </xdr:to>
    <xdr:sp macro="" textlink="">
      <xdr:nvSpPr>
        <xdr:cNvPr id="385" name="フローチャート : 判断 384"/>
        <xdr:cNvSpPr/>
      </xdr:nvSpPr>
      <xdr:spPr>
        <a:xfrm>
          <a:off x="12700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101616</xdr:rowOff>
    </xdr:from>
    <xdr:ext cx="762000" cy="259045"/>
    <xdr:sp macro="" textlink="">
      <xdr:nvSpPr>
        <xdr:cNvPr id="386" name="テキスト ボックス 385"/>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83820</xdr:rowOff>
    </xdr:from>
    <xdr:to>
      <xdr:col>7</xdr:col>
      <xdr:colOff>66675</xdr:colOff>
      <xdr:row>79</xdr:row>
      <xdr:rowOff>13970</xdr:rowOff>
    </xdr:to>
    <xdr:sp macro="" textlink="">
      <xdr:nvSpPr>
        <xdr:cNvPr id="392" name="円/楕円 391"/>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55897</xdr:rowOff>
    </xdr:from>
    <xdr:ext cx="762000" cy="259045"/>
    <xdr:sp macro="" textlink="">
      <xdr:nvSpPr>
        <xdr:cNvPr id="393"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94" name="円/楕円 393"/>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95" name="テキスト ボックス 394"/>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6" name="円/楕円 395"/>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7" name="テキスト ボックス 396"/>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8" name="円/楕円 397"/>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99" name="テキスト ボックス 398"/>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400" name="円/楕円 399"/>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401" name="テキスト ボックス 40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latin typeface="+mn-lt"/>
              <a:ea typeface="+mn-ea"/>
              <a:cs typeface="+mn-cs"/>
            </a:rPr>
            <a:t>公債費以外の経常収支比率が</a:t>
          </a:r>
          <a:r>
            <a:rPr lang="ja-JP" altLang="en-US" sz="1100" b="0" i="0">
              <a:solidFill>
                <a:schemeClr val="dk1"/>
              </a:solidFill>
              <a:latin typeface="+mn-lt"/>
              <a:ea typeface="+mn-ea"/>
              <a:cs typeface="+mn-cs"/>
            </a:rPr>
            <a:t>、前年度と比較し、５．１ポイント回復したことは、</a:t>
          </a:r>
          <a:r>
            <a:rPr lang="ja-JP" altLang="ja-JP" sz="1100" b="0" i="0">
              <a:solidFill>
                <a:schemeClr val="dk1"/>
              </a:solidFill>
              <a:latin typeface="+mn-lt"/>
              <a:ea typeface="+mn-ea"/>
              <a:cs typeface="+mn-cs"/>
            </a:rPr>
            <a:t>収入における経常一般財源</a:t>
          </a:r>
          <a:r>
            <a:rPr lang="ja-JP" altLang="en-US" sz="1100" b="0" i="0">
              <a:solidFill>
                <a:schemeClr val="dk1"/>
              </a:solidFill>
              <a:latin typeface="+mn-lt"/>
              <a:ea typeface="+mn-ea"/>
              <a:cs typeface="+mn-cs"/>
            </a:rPr>
            <a:t>が</a:t>
          </a:r>
          <a:r>
            <a:rPr lang="ja-JP" altLang="ja-JP" sz="1100" b="0" i="0">
              <a:solidFill>
                <a:schemeClr val="dk1"/>
              </a:solidFill>
              <a:latin typeface="+mn-lt"/>
              <a:ea typeface="+mn-ea"/>
              <a:cs typeface="+mn-cs"/>
            </a:rPr>
            <a:t>増</a:t>
          </a:r>
          <a:r>
            <a:rPr lang="ja-JP" altLang="en-US" sz="1100" b="0" i="0">
              <a:solidFill>
                <a:schemeClr val="dk1"/>
              </a:solidFill>
              <a:latin typeface="+mn-lt"/>
              <a:ea typeface="+mn-ea"/>
              <a:cs typeface="+mn-cs"/>
            </a:rPr>
            <a:t>となったことによるもの</a:t>
          </a:r>
          <a:r>
            <a:rPr lang="ja-JP" altLang="ja-JP" sz="1100" b="0" i="0">
              <a:solidFill>
                <a:schemeClr val="dk1"/>
              </a:solidFill>
              <a:latin typeface="+mn-lt"/>
              <a:ea typeface="+mn-ea"/>
              <a:cs typeface="+mn-cs"/>
            </a:rPr>
            <a:t>です。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今後は、自主財源の確保を図るとともに、亀山市行財政改革大綱に基づき、持続可能な健全財政を目指して行財政改革に取り組みます。</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77</xdr:row>
      <xdr:rowOff>92711</xdr:rowOff>
    </xdr:to>
    <xdr:cxnSp macro="">
      <xdr:nvCxnSpPr>
        <xdr:cNvPr id="432" name="直線コネクタ 431"/>
        <xdr:cNvCxnSpPr/>
      </xdr:nvCxnSpPr>
      <xdr:spPr>
        <a:xfrm flipV="1">
          <a:off x="15671800" y="13061187"/>
          <a:ext cx="8382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140733</xdr:rowOff>
    </xdr:from>
    <xdr:ext cx="762000" cy="259045"/>
    <xdr:sp macro="" textlink="">
      <xdr:nvSpPr>
        <xdr:cNvPr id="433" name="公債費以外平均値テキスト"/>
        <xdr:cNvSpPr txBox="1"/>
      </xdr:nvSpPr>
      <xdr:spPr>
        <a:xfrm>
          <a:off x="16598900" y="128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77</xdr:row>
      <xdr:rowOff>92711</xdr:rowOff>
    </xdr:to>
    <xdr:cxnSp macro="">
      <xdr:nvCxnSpPr>
        <xdr:cNvPr id="435" name="直線コネクタ 434"/>
        <xdr:cNvCxnSpPr/>
      </xdr:nvCxnSpPr>
      <xdr:spPr>
        <a:xfrm>
          <a:off x="14782800" y="1309319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7" name="テキスト ボックス 43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83566</xdr:rowOff>
    </xdr:from>
    <xdr:to>
      <xdr:col>21</xdr:col>
      <xdr:colOff>361950</xdr:colOff>
      <xdr:row>76</xdr:row>
      <xdr:rowOff>62992</xdr:rowOff>
    </xdr:to>
    <xdr:cxnSp macro="">
      <xdr:nvCxnSpPr>
        <xdr:cNvPr id="438" name="直線コネクタ 437"/>
        <xdr:cNvCxnSpPr/>
      </xdr:nvCxnSpPr>
      <xdr:spPr>
        <a:xfrm>
          <a:off x="13893800" y="129423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115570</xdr:rowOff>
    </xdr:from>
    <xdr:to>
      <xdr:col>20</xdr:col>
      <xdr:colOff>158750</xdr:colOff>
      <xdr:row>75</xdr:row>
      <xdr:rowOff>83566</xdr:rowOff>
    </xdr:to>
    <xdr:cxnSp macro="">
      <xdr:nvCxnSpPr>
        <xdr:cNvPr id="441" name="直線コネクタ 440"/>
        <xdr:cNvCxnSpPr/>
      </xdr:nvCxnSpPr>
      <xdr:spPr>
        <a:xfrm>
          <a:off x="13004800" y="1263142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117348</xdr:rowOff>
    </xdr:from>
    <xdr:to>
      <xdr:col>20</xdr:col>
      <xdr:colOff>209550</xdr:colOff>
      <xdr:row>75</xdr:row>
      <xdr:rowOff>47498</xdr:rowOff>
    </xdr:to>
    <xdr:sp macro="" textlink="">
      <xdr:nvSpPr>
        <xdr:cNvPr id="442" name="フローチャート : 判断 441"/>
        <xdr:cNvSpPr/>
      </xdr:nvSpPr>
      <xdr:spPr>
        <a:xfrm>
          <a:off x="13843000" y="1280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57675</xdr:rowOff>
    </xdr:from>
    <xdr:ext cx="762000" cy="259045"/>
    <xdr:sp macro="" textlink="">
      <xdr:nvSpPr>
        <xdr:cNvPr id="443" name="テキスト ボックス 442"/>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32766</xdr:rowOff>
    </xdr:from>
    <xdr:to>
      <xdr:col>19</xdr:col>
      <xdr:colOff>6350</xdr:colOff>
      <xdr:row>75</xdr:row>
      <xdr:rowOff>134366</xdr:rowOff>
    </xdr:to>
    <xdr:sp macro="" textlink="">
      <xdr:nvSpPr>
        <xdr:cNvPr id="444" name="フローチャート : 判断 443"/>
        <xdr:cNvSpPr/>
      </xdr:nvSpPr>
      <xdr:spPr>
        <a:xfrm>
          <a:off x="12954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119142</xdr:rowOff>
    </xdr:from>
    <xdr:ext cx="762000" cy="259045"/>
    <xdr:sp macro="" textlink="">
      <xdr:nvSpPr>
        <xdr:cNvPr id="445" name="テキスト ボックス 444"/>
        <xdr:cNvSpPr txBox="1"/>
      </xdr:nvSpPr>
      <xdr:spPr>
        <a:xfrm>
          <a:off x="12623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51" name="円/楕円 450"/>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123714</xdr:rowOff>
    </xdr:from>
    <xdr:ext cx="762000" cy="259045"/>
    <xdr:sp macro="" textlink="">
      <xdr:nvSpPr>
        <xdr:cNvPr id="452" name="公債費以外該当値テキスト"/>
        <xdr:cNvSpPr txBox="1"/>
      </xdr:nvSpPr>
      <xdr:spPr>
        <a:xfrm>
          <a:off x="165989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53" name="円/楕円 45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54" name="テキスト ボックス 453"/>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5" name="円/楕円 454"/>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98569</xdr:rowOff>
    </xdr:from>
    <xdr:ext cx="762000" cy="259045"/>
    <xdr:sp macro="" textlink="">
      <xdr:nvSpPr>
        <xdr:cNvPr id="456" name="テキスト ボックス 455"/>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32766</xdr:rowOff>
    </xdr:from>
    <xdr:to>
      <xdr:col>20</xdr:col>
      <xdr:colOff>209550</xdr:colOff>
      <xdr:row>75</xdr:row>
      <xdr:rowOff>134366</xdr:rowOff>
    </xdr:to>
    <xdr:sp macro="" textlink="">
      <xdr:nvSpPr>
        <xdr:cNvPr id="457" name="円/楕円 456"/>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119142</xdr:rowOff>
    </xdr:from>
    <xdr:ext cx="762000" cy="259045"/>
    <xdr:sp macro="" textlink="">
      <xdr:nvSpPr>
        <xdr:cNvPr id="458" name="テキスト ボックス 457"/>
        <xdr:cNvSpPr txBox="1"/>
      </xdr:nvSpPr>
      <xdr:spPr>
        <a:xfrm>
          <a:off x="13512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64770</xdr:rowOff>
    </xdr:from>
    <xdr:to>
      <xdr:col>19</xdr:col>
      <xdr:colOff>6350</xdr:colOff>
      <xdr:row>73</xdr:row>
      <xdr:rowOff>166370</xdr:rowOff>
    </xdr:to>
    <xdr:sp macro="" textlink="">
      <xdr:nvSpPr>
        <xdr:cNvPr id="459" name="円/楕円 458"/>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5097</xdr:rowOff>
    </xdr:from>
    <xdr:ext cx="762000" cy="259045"/>
    <xdr:sp macro="" textlink="">
      <xdr:nvSpPr>
        <xdr:cNvPr id="460" name="テキスト ボックス 459"/>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三重県亀山市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162486</xdr:rowOff>
    </xdr:from>
    <xdr:to>
      <xdr:col>4</xdr:col>
      <xdr:colOff>1117600</xdr:colOff>
      <xdr:row>16</xdr:row>
      <xdr:rowOff>97175</xdr:rowOff>
    </xdr:to>
    <xdr:cxnSp macro="">
      <xdr:nvCxnSpPr>
        <xdr:cNvPr id="48" name="直線コネクタ 47"/>
        <xdr:cNvCxnSpPr/>
      </xdr:nvCxnSpPr>
      <xdr:spPr bwMode="auto">
        <a:xfrm>
          <a:off x="5003800" y="2781861"/>
          <a:ext cx="647700" cy="10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50982</xdr:rowOff>
    </xdr:from>
    <xdr:ext cx="762000" cy="259045"/>
    <xdr:sp macro="" textlink="">
      <xdr:nvSpPr>
        <xdr:cNvPr id="49" name="人口1人当たり決算額の推移平均値テキスト130"/>
        <xdr:cNvSpPr txBox="1"/>
      </xdr:nvSpPr>
      <xdr:spPr>
        <a:xfrm>
          <a:off x="5740400" y="30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96718</xdr:rowOff>
    </xdr:from>
    <xdr:to>
      <xdr:col>4</xdr:col>
      <xdr:colOff>469900</xdr:colOff>
      <xdr:row>15</xdr:row>
      <xdr:rowOff>162486</xdr:rowOff>
    </xdr:to>
    <xdr:cxnSp macro="">
      <xdr:nvCxnSpPr>
        <xdr:cNvPr id="51" name="直線コネクタ 50"/>
        <xdr:cNvCxnSpPr/>
      </xdr:nvCxnSpPr>
      <xdr:spPr bwMode="auto">
        <a:xfrm>
          <a:off x="4305300" y="2716093"/>
          <a:ext cx="698500" cy="65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96718</xdr:rowOff>
    </xdr:from>
    <xdr:to>
      <xdr:col>3</xdr:col>
      <xdr:colOff>904875</xdr:colOff>
      <xdr:row>15</xdr:row>
      <xdr:rowOff>138575</xdr:rowOff>
    </xdr:to>
    <xdr:cxnSp macro="">
      <xdr:nvCxnSpPr>
        <xdr:cNvPr id="54" name="直線コネクタ 53"/>
        <xdr:cNvCxnSpPr/>
      </xdr:nvCxnSpPr>
      <xdr:spPr bwMode="auto">
        <a:xfrm flipV="1">
          <a:off x="3606800" y="2716093"/>
          <a:ext cx="698500" cy="4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129888</xdr:rowOff>
    </xdr:from>
    <xdr:to>
      <xdr:col>3</xdr:col>
      <xdr:colOff>206375</xdr:colOff>
      <xdr:row>15</xdr:row>
      <xdr:rowOff>138575</xdr:rowOff>
    </xdr:to>
    <xdr:cxnSp macro="">
      <xdr:nvCxnSpPr>
        <xdr:cNvPr id="57" name="直線コネクタ 56"/>
        <xdr:cNvCxnSpPr/>
      </xdr:nvCxnSpPr>
      <xdr:spPr bwMode="auto">
        <a:xfrm>
          <a:off x="2908300" y="2749263"/>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152491</xdr:rowOff>
    </xdr:from>
    <xdr:to>
      <xdr:col>3</xdr:col>
      <xdr:colOff>257175</xdr:colOff>
      <xdr:row>15</xdr:row>
      <xdr:rowOff>82641</xdr:rowOff>
    </xdr:to>
    <xdr:sp macro="" textlink="">
      <xdr:nvSpPr>
        <xdr:cNvPr id="58" name="フローチャート : 判断 57"/>
        <xdr:cNvSpPr/>
      </xdr:nvSpPr>
      <xdr:spPr bwMode="auto">
        <a:xfrm>
          <a:off x="3556000" y="260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92818</xdr:rowOff>
    </xdr:from>
    <xdr:ext cx="762000" cy="259045"/>
    <xdr:sp macro="" textlink="">
      <xdr:nvSpPr>
        <xdr:cNvPr id="59" name="テキスト ボックス 58"/>
        <xdr:cNvSpPr txBox="1"/>
      </xdr:nvSpPr>
      <xdr:spPr>
        <a:xfrm>
          <a:off x="3225800" y="23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152240</xdr:rowOff>
    </xdr:from>
    <xdr:to>
      <xdr:col>2</xdr:col>
      <xdr:colOff>692150</xdr:colOff>
      <xdr:row>15</xdr:row>
      <xdr:rowOff>82390</xdr:rowOff>
    </xdr:to>
    <xdr:sp macro="" textlink="">
      <xdr:nvSpPr>
        <xdr:cNvPr id="60" name="フローチャート : 判断 59"/>
        <xdr:cNvSpPr/>
      </xdr:nvSpPr>
      <xdr:spPr bwMode="auto">
        <a:xfrm>
          <a:off x="2857500" y="2600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92567</xdr:rowOff>
    </xdr:from>
    <xdr:ext cx="762000" cy="259045"/>
    <xdr:sp macro="" textlink="">
      <xdr:nvSpPr>
        <xdr:cNvPr id="61" name="テキスト ボックス 60"/>
        <xdr:cNvSpPr txBox="1"/>
      </xdr:nvSpPr>
      <xdr:spPr>
        <a:xfrm>
          <a:off x="2527300" y="236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46375</xdr:rowOff>
    </xdr:from>
    <xdr:to>
      <xdr:col>5</xdr:col>
      <xdr:colOff>34925</xdr:colOff>
      <xdr:row>16</xdr:row>
      <xdr:rowOff>147975</xdr:rowOff>
    </xdr:to>
    <xdr:sp macro="" textlink="">
      <xdr:nvSpPr>
        <xdr:cNvPr id="67" name="円/楕円 66"/>
        <xdr:cNvSpPr/>
      </xdr:nvSpPr>
      <xdr:spPr bwMode="auto">
        <a:xfrm>
          <a:off x="5600700" y="283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62902</xdr:rowOff>
    </xdr:from>
    <xdr:ext cx="762000" cy="259045"/>
    <xdr:sp macro="" textlink="">
      <xdr:nvSpPr>
        <xdr:cNvPr id="68" name="人口1人当たり決算額の推移該当値テキスト130"/>
        <xdr:cNvSpPr txBox="1"/>
      </xdr:nvSpPr>
      <xdr:spPr>
        <a:xfrm>
          <a:off x="5740400" y="26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85,888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111686</xdr:rowOff>
    </xdr:from>
    <xdr:to>
      <xdr:col>4</xdr:col>
      <xdr:colOff>520700</xdr:colOff>
      <xdr:row>16</xdr:row>
      <xdr:rowOff>41836</xdr:rowOff>
    </xdr:to>
    <xdr:sp macro="" textlink="">
      <xdr:nvSpPr>
        <xdr:cNvPr id="69" name="円/楕円 68"/>
        <xdr:cNvSpPr/>
      </xdr:nvSpPr>
      <xdr:spPr bwMode="auto">
        <a:xfrm>
          <a:off x="4953000" y="273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52013</xdr:rowOff>
    </xdr:from>
    <xdr:ext cx="736600" cy="259045"/>
    <xdr:sp macro="" textlink="">
      <xdr:nvSpPr>
        <xdr:cNvPr id="70" name="テキスト ボックス 69"/>
        <xdr:cNvSpPr txBox="1"/>
      </xdr:nvSpPr>
      <xdr:spPr>
        <a:xfrm>
          <a:off x="4622800" y="249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45918</xdr:rowOff>
    </xdr:from>
    <xdr:to>
      <xdr:col>3</xdr:col>
      <xdr:colOff>955675</xdr:colOff>
      <xdr:row>15</xdr:row>
      <xdr:rowOff>147518</xdr:rowOff>
    </xdr:to>
    <xdr:sp macro="" textlink="">
      <xdr:nvSpPr>
        <xdr:cNvPr id="71" name="円/楕円 70"/>
        <xdr:cNvSpPr/>
      </xdr:nvSpPr>
      <xdr:spPr bwMode="auto">
        <a:xfrm>
          <a:off x="4254500" y="2665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157695</xdr:rowOff>
    </xdr:from>
    <xdr:ext cx="762000" cy="259045"/>
    <xdr:sp macro="" textlink="">
      <xdr:nvSpPr>
        <xdr:cNvPr id="72" name="テキスト ボックス 71"/>
        <xdr:cNvSpPr txBox="1"/>
      </xdr:nvSpPr>
      <xdr:spPr>
        <a:xfrm>
          <a:off x="3924300" y="243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93,408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87775</xdr:rowOff>
    </xdr:from>
    <xdr:to>
      <xdr:col>3</xdr:col>
      <xdr:colOff>257175</xdr:colOff>
      <xdr:row>16</xdr:row>
      <xdr:rowOff>17925</xdr:rowOff>
    </xdr:to>
    <xdr:sp macro="" textlink="">
      <xdr:nvSpPr>
        <xdr:cNvPr id="73" name="円/楕円 72"/>
        <xdr:cNvSpPr/>
      </xdr:nvSpPr>
      <xdr:spPr bwMode="auto">
        <a:xfrm>
          <a:off x="3556000" y="270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2702</xdr:rowOff>
    </xdr:from>
    <xdr:ext cx="762000" cy="259045"/>
    <xdr:sp macro="" textlink="">
      <xdr:nvSpPr>
        <xdr:cNvPr id="74" name="テキスト ボックス 73"/>
        <xdr:cNvSpPr txBox="1"/>
      </xdr:nvSpPr>
      <xdr:spPr>
        <a:xfrm>
          <a:off x="3225800" y="27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91,577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79088</xdr:rowOff>
    </xdr:from>
    <xdr:to>
      <xdr:col>2</xdr:col>
      <xdr:colOff>692150</xdr:colOff>
      <xdr:row>16</xdr:row>
      <xdr:rowOff>9238</xdr:rowOff>
    </xdr:to>
    <xdr:sp macro="" textlink="">
      <xdr:nvSpPr>
        <xdr:cNvPr id="75" name="円/楕円 74"/>
        <xdr:cNvSpPr/>
      </xdr:nvSpPr>
      <xdr:spPr bwMode="auto">
        <a:xfrm>
          <a:off x="2857500" y="269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165465</xdr:rowOff>
    </xdr:from>
    <xdr:ext cx="762000" cy="259045"/>
    <xdr:sp macro="" textlink="">
      <xdr:nvSpPr>
        <xdr:cNvPr id="76" name="テキスト ボックス 75"/>
        <xdr:cNvSpPr txBox="1"/>
      </xdr:nvSpPr>
      <xdr:spPr>
        <a:xfrm>
          <a:off x="2527300" y="278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6855</xdr:rowOff>
    </xdr:from>
    <xdr:to>
      <xdr:col>4</xdr:col>
      <xdr:colOff>1117600</xdr:colOff>
      <xdr:row>36</xdr:row>
      <xdr:rowOff>46859</xdr:rowOff>
    </xdr:to>
    <xdr:cxnSp macro="">
      <xdr:nvCxnSpPr>
        <xdr:cNvPr id="111" name="直線コネクタ 110"/>
        <xdr:cNvCxnSpPr/>
      </xdr:nvCxnSpPr>
      <xdr:spPr bwMode="auto">
        <a:xfrm>
          <a:off x="5003800" y="6960105"/>
          <a:ext cx="647700" cy="4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175186</xdr:rowOff>
    </xdr:from>
    <xdr:ext cx="762000" cy="259045"/>
    <xdr:sp macro="" textlink="">
      <xdr:nvSpPr>
        <xdr:cNvPr id="112" name="人口1人当たり決算額の推移平均値テキスト445"/>
        <xdr:cNvSpPr txBox="1"/>
      </xdr:nvSpPr>
      <xdr:spPr>
        <a:xfrm>
          <a:off x="5740400" y="6442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321408</xdr:rowOff>
    </xdr:from>
    <xdr:to>
      <xdr:col>4</xdr:col>
      <xdr:colOff>469900</xdr:colOff>
      <xdr:row>36</xdr:row>
      <xdr:rowOff>6855</xdr:rowOff>
    </xdr:to>
    <xdr:cxnSp macro="">
      <xdr:nvCxnSpPr>
        <xdr:cNvPr id="114" name="直線コネクタ 113"/>
        <xdr:cNvCxnSpPr/>
      </xdr:nvCxnSpPr>
      <xdr:spPr bwMode="auto">
        <a:xfrm>
          <a:off x="4305300" y="6931758"/>
          <a:ext cx="6985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52254</xdr:rowOff>
    </xdr:from>
    <xdr:ext cx="736600" cy="259045"/>
    <xdr:sp macro="" textlink="">
      <xdr:nvSpPr>
        <xdr:cNvPr id="116" name="テキスト ボックス 115"/>
        <xdr:cNvSpPr txBox="1"/>
      </xdr:nvSpPr>
      <xdr:spPr>
        <a:xfrm>
          <a:off x="4622800" y="63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321408</xdr:rowOff>
    </xdr:from>
    <xdr:to>
      <xdr:col>3</xdr:col>
      <xdr:colOff>904875</xdr:colOff>
      <xdr:row>36</xdr:row>
      <xdr:rowOff>54534</xdr:rowOff>
    </xdr:to>
    <xdr:cxnSp macro="">
      <xdr:nvCxnSpPr>
        <xdr:cNvPr id="117" name="直線コネクタ 116"/>
        <xdr:cNvCxnSpPr/>
      </xdr:nvCxnSpPr>
      <xdr:spPr bwMode="auto">
        <a:xfrm flipV="1">
          <a:off x="3606800" y="6931758"/>
          <a:ext cx="698500" cy="76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313772</xdr:rowOff>
    </xdr:from>
    <xdr:ext cx="762000" cy="259045"/>
    <xdr:sp macro="" textlink="">
      <xdr:nvSpPr>
        <xdr:cNvPr id="119" name="テキスト ボックス 118"/>
        <xdr:cNvSpPr txBox="1"/>
      </xdr:nvSpPr>
      <xdr:spPr>
        <a:xfrm>
          <a:off x="3924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54534</xdr:rowOff>
    </xdr:from>
    <xdr:to>
      <xdr:col>3</xdr:col>
      <xdr:colOff>206375</xdr:colOff>
      <xdr:row>36</xdr:row>
      <xdr:rowOff>55710</xdr:rowOff>
    </xdr:to>
    <xdr:cxnSp macro="">
      <xdr:nvCxnSpPr>
        <xdr:cNvPr id="120" name="直線コネクタ 119"/>
        <xdr:cNvCxnSpPr/>
      </xdr:nvCxnSpPr>
      <xdr:spPr bwMode="auto">
        <a:xfrm flipV="1">
          <a:off x="2908300" y="7007784"/>
          <a:ext cx="698500" cy="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129301</xdr:rowOff>
    </xdr:from>
    <xdr:to>
      <xdr:col>3</xdr:col>
      <xdr:colOff>257175</xdr:colOff>
      <xdr:row>33</xdr:row>
      <xdr:rowOff>230901</xdr:rowOff>
    </xdr:to>
    <xdr:sp macro="" textlink="">
      <xdr:nvSpPr>
        <xdr:cNvPr id="121" name="フローチャート : 判断 120"/>
        <xdr:cNvSpPr/>
      </xdr:nvSpPr>
      <xdr:spPr bwMode="auto">
        <a:xfrm>
          <a:off x="3556000" y="605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69628</xdr:rowOff>
    </xdr:from>
    <xdr:ext cx="762000" cy="259045"/>
    <xdr:sp macro="" textlink="">
      <xdr:nvSpPr>
        <xdr:cNvPr id="122" name="テキスト ボックス 121"/>
        <xdr:cNvSpPr txBox="1"/>
      </xdr:nvSpPr>
      <xdr:spPr>
        <a:xfrm>
          <a:off x="3225800" y="582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66795</xdr:rowOff>
    </xdr:from>
    <xdr:to>
      <xdr:col>2</xdr:col>
      <xdr:colOff>692150</xdr:colOff>
      <xdr:row>33</xdr:row>
      <xdr:rowOff>168395</xdr:rowOff>
    </xdr:to>
    <xdr:sp macro="" textlink="">
      <xdr:nvSpPr>
        <xdr:cNvPr id="123" name="フローチャート : 判断 122"/>
        <xdr:cNvSpPr/>
      </xdr:nvSpPr>
      <xdr:spPr bwMode="auto">
        <a:xfrm>
          <a:off x="2857500" y="5991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7122</xdr:rowOff>
    </xdr:from>
    <xdr:ext cx="762000" cy="259045"/>
    <xdr:sp macro="" textlink="">
      <xdr:nvSpPr>
        <xdr:cNvPr id="124" name="テキスト ボックス 123"/>
        <xdr:cNvSpPr txBox="1"/>
      </xdr:nvSpPr>
      <xdr:spPr>
        <a:xfrm>
          <a:off x="2527300" y="57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338959</xdr:rowOff>
    </xdr:from>
    <xdr:to>
      <xdr:col>5</xdr:col>
      <xdr:colOff>34925</xdr:colOff>
      <xdr:row>36</xdr:row>
      <xdr:rowOff>97659</xdr:rowOff>
    </xdr:to>
    <xdr:sp macro="" textlink="">
      <xdr:nvSpPr>
        <xdr:cNvPr id="130" name="円/楕円 129"/>
        <xdr:cNvSpPr/>
      </xdr:nvSpPr>
      <xdr:spPr bwMode="auto">
        <a:xfrm>
          <a:off x="5600700" y="694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311036</xdr:rowOff>
    </xdr:from>
    <xdr:ext cx="762000" cy="259045"/>
    <xdr:sp macro="" textlink="">
      <xdr:nvSpPr>
        <xdr:cNvPr id="131" name="人口1人当たり決算額の推移該当値テキスト445"/>
        <xdr:cNvSpPr txBox="1"/>
      </xdr:nvSpPr>
      <xdr:spPr>
        <a:xfrm>
          <a:off x="5740400" y="692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298955</xdr:rowOff>
    </xdr:from>
    <xdr:to>
      <xdr:col>4</xdr:col>
      <xdr:colOff>520700</xdr:colOff>
      <xdr:row>36</xdr:row>
      <xdr:rowOff>57655</xdr:rowOff>
    </xdr:to>
    <xdr:sp macro="" textlink="">
      <xdr:nvSpPr>
        <xdr:cNvPr id="132" name="円/楕円 131"/>
        <xdr:cNvSpPr/>
      </xdr:nvSpPr>
      <xdr:spPr bwMode="auto">
        <a:xfrm>
          <a:off x="4953000" y="690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42432</xdr:rowOff>
    </xdr:from>
    <xdr:ext cx="736600" cy="259045"/>
    <xdr:sp macro="" textlink="">
      <xdr:nvSpPr>
        <xdr:cNvPr id="133" name="テキスト ボックス 132"/>
        <xdr:cNvSpPr txBox="1"/>
      </xdr:nvSpPr>
      <xdr:spPr>
        <a:xfrm>
          <a:off x="4622800" y="699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270608</xdr:rowOff>
    </xdr:from>
    <xdr:to>
      <xdr:col>3</xdr:col>
      <xdr:colOff>955675</xdr:colOff>
      <xdr:row>36</xdr:row>
      <xdr:rowOff>29308</xdr:rowOff>
    </xdr:to>
    <xdr:sp macro="" textlink="">
      <xdr:nvSpPr>
        <xdr:cNvPr id="134" name="円/楕円 133"/>
        <xdr:cNvSpPr/>
      </xdr:nvSpPr>
      <xdr:spPr bwMode="auto">
        <a:xfrm>
          <a:off x="4254500" y="6880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14085</xdr:rowOff>
    </xdr:from>
    <xdr:ext cx="762000" cy="259045"/>
    <xdr:sp macro="" textlink="">
      <xdr:nvSpPr>
        <xdr:cNvPr id="135" name="テキスト ボックス 134"/>
        <xdr:cNvSpPr txBox="1"/>
      </xdr:nvSpPr>
      <xdr:spPr>
        <a:xfrm>
          <a:off x="3924300" y="696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3734</xdr:rowOff>
    </xdr:from>
    <xdr:to>
      <xdr:col>3</xdr:col>
      <xdr:colOff>257175</xdr:colOff>
      <xdr:row>36</xdr:row>
      <xdr:rowOff>105334</xdr:rowOff>
    </xdr:to>
    <xdr:sp macro="" textlink="">
      <xdr:nvSpPr>
        <xdr:cNvPr id="136" name="円/楕円 135"/>
        <xdr:cNvSpPr/>
      </xdr:nvSpPr>
      <xdr:spPr bwMode="auto">
        <a:xfrm>
          <a:off x="3556000" y="695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90111</xdr:rowOff>
    </xdr:from>
    <xdr:ext cx="762000" cy="259045"/>
    <xdr:sp macro="" textlink="">
      <xdr:nvSpPr>
        <xdr:cNvPr id="137" name="テキスト ボックス 136"/>
        <xdr:cNvSpPr txBox="1"/>
      </xdr:nvSpPr>
      <xdr:spPr>
        <a:xfrm>
          <a:off x="3225800" y="70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4910</xdr:rowOff>
    </xdr:from>
    <xdr:to>
      <xdr:col>2</xdr:col>
      <xdr:colOff>692150</xdr:colOff>
      <xdr:row>36</xdr:row>
      <xdr:rowOff>106510</xdr:rowOff>
    </xdr:to>
    <xdr:sp macro="" textlink="">
      <xdr:nvSpPr>
        <xdr:cNvPr id="138" name="円/楕円 137"/>
        <xdr:cNvSpPr/>
      </xdr:nvSpPr>
      <xdr:spPr bwMode="auto">
        <a:xfrm>
          <a:off x="2857500" y="695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91287</xdr:rowOff>
    </xdr:from>
    <xdr:ext cx="762000" cy="259045"/>
    <xdr:sp macro="" textlink="">
      <xdr:nvSpPr>
        <xdr:cNvPr id="139" name="テキスト ボックス 138"/>
        <xdr:cNvSpPr txBox="1"/>
      </xdr:nvSpPr>
      <xdr:spPr>
        <a:xfrm>
          <a:off x="2527300" y="704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latin typeface="+mn-lt"/>
              <a:ea typeface="+mn-ea"/>
              <a:cs typeface="+mn-cs"/>
            </a:rPr>
            <a:t>標準財政規模に対する財政調整基金残高の占める割合は、前年度より</a:t>
          </a:r>
          <a:r>
            <a:rPr lang="ja-JP" altLang="en-US" sz="1100" b="0" i="0">
              <a:solidFill>
                <a:schemeClr val="dk1"/>
              </a:solidFill>
              <a:latin typeface="+mn-lt"/>
              <a:ea typeface="+mn-ea"/>
              <a:cs typeface="+mn-cs"/>
            </a:rPr>
            <a:t>増加</a:t>
          </a:r>
          <a:r>
            <a:rPr lang="ja-JP" altLang="ja-JP" sz="1100" b="0" i="0">
              <a:solidFill>
                <a:schemeClr val="dk1"/>
              </a:solidFill>
              <a:latin typeface="+mn-lt"/>
              <a:ea typeface="+mn-ea"/>
              <a:cs typeface="+mn-cs"/>
            </a:rPr>
            <a:t>し</a:t>
          </a:r>
          <a:r>
            <a:rPr lang="ja-JP" altLang="en-US" sz="1100" b="0" i="0">
              <a:solidFill>
                <a:schemeClr val="dk1"/>
              </a:solidFill>
              <a:latin typeface="+mn-lt"/>
              <a:ea typeface="+mn-ea"/>
              <a:cs typeface="+mn-cs"/>
            </a:rPr>
            <a:t>ました</a:t>
          </a:r>
          <a:r>
            <a:rPr lang="ja-JP" altLang="ja-JP" sz="1100" b="0" i="0">
              <a:solidFill>
                <a:schemeClr val="dk1"/>
              </a:solidFill>
              <a:latin typeface="+mn-lt"/>
              <a:ea typeface="+mn-ea"/>
              <a:cs typeface="+mn-cs"/>
            </a:rPr>
            <a:t>が、実質収支額は</a:t>
          </a:r>
          <a:r>
            <a:rPr lang="ja-JP" altLang="en-US" sz="1100" b="0" i="0">
              <a:solidFill>
                <a:schemeClr val="dk1"/>
              </a:solidFill>
              <a:latin typeface="+mn-lt"/>
              <a:ea typeface="+mn-ea"/>
              <a:cs typeface="+mn-cs"/>
            </a:rPr>
            <a:t>少し減少しました。</a:t>
          </a:r>
          <a:endParaRPr lang="en-US" altLang="ja-JP" sz="1100" b="0" i="0">
            <a:solidFill>
              <a:schemeClr val="dk1"/>
            </a:solidFill>
            <a:latin typeface="+mn-lt"/>
            <a:ea typeface="+mn-ea"/>
            <a:cs typeface="+mn-cs"/>
          </a:endParaRPr>
        </a:p>
        <a:p>
          <a:pPr algn="l" rtl="1"/>
          <a:r>
            <a:rPr lang="ja-JP" altLang="en-US" sz="1100" b="0" i="0">
              <a:solidFill>
                <a:schemeClr val="dk1"/>
              </a:solidFill>
              <a:latin typeface="+mn-lt"/>
              <a:ea typeface="+mn-ea"/>
              <a:cs typeface="+mn-cs"/>
            </a:rPr>
            <a:t>また、</a:t>
          </a:r>
          <a:r>
            <a:rPr lang="ja-JP" altLang="ja-JP" sz="1100" b="0" i="0">
              <a:solidFill>
                <a:schemeClr val="dk1"/>
              </a:solidFill>
              <a:latin typeface="+mn-lt"/>
              <a:ea typeface="+mn-ea"/>
              <a:cs typeface="+mn-cs"/>
            </a:rPr>
            <a:t>実質単年度収支</a:t>
          </a:r>
          <a:r>
            <a:rPr lang="ja-JP" altLang="en-US" sz="1100" b="0" i="0">
              <a:solidFill>
                <a:schemeClr val="dk1"/>
              </a:solidFill>
              <a:latin typeface="+mn-lt"/>
              <a:ea typeface="+mn-ea"/>
              <a:cs typeface="+mn-cs"/>
            </a:rPr>
            <a:t>は、プラスとなりましたが、過去５年間においては、</a:t>
          </a:r>
          <a:r>
            <a:rPr lang="ja-JP" altLang="ja-JP" sz="1100" b="0" i="0">
              <a:solidFill>
                <a:schemeClr val="dk1"/>
              </a:solidFill>
              <a:latin typeface="+mn-lt"/>
              <a:ea typeface="+mn-ea"/>
              <a:cs typeface="+mn-cs"/>
            </a:rPr>
            <a:t>マイナス傾向が強くなっています。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今後は、経済事情の影響や市税の減収などにより、財源不足が生じたときなど、年度間の財源の不均衡を調整するために、計画的な財政調整基金の運用を図ります。</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latin typeface="+mn-lt"/>
              <a:ea typeface="+mn-ea"/>
              <a:cs typeface="+mn-cs"/>
            </a:rPr>
            <a:t>一般会計、特別会計及び企業会計において実質赤字はなく、連結実質赤字比率は、</a:t>
          </a:r>
          <a:r>
            <a:rPr lang="ja-JP" altLang="en-US" sz="1100" b="0" i="0">
              <a:solidFill>
                <a:schemeClr val="dk1"/>
              </a:solidFill>
              <a:latin typeface="+mn-lt"/>
              <a:ea typeface="+mn-ea"/>
              <a:cs typeface="+mn-cs"/>
            </a:rPr>
            <a:t>［</a:t>
          </a:r>
          <a:r>
            <a:rPr lang="ja-JP" altLang="ja-JP" sz="1100" b="0" i="0">
              <a:solidFill>
                <a:schemeClr val="dk1"/>
              </a:solidFill>
              <a:latin typeface="+mn-lt"/>
              <a:ea typeface="+mn-ea"/>
              <a:cs typeface="+mn-cs"/>
            </a:rPr>
            <a:t>指標なし</a:t>
          </a:r>
          <a:r>
            <a:rPr lang="ja-JP" altLang="en-US" sz="1100" b="0" i="0">
              <a:solidFill>
                <a:schemeClr val="dk1"/>
              </a:solidFill>
              <a:latin typeface="+mn-lt"/>
              <a:ea typeface="+mn-ea"/>
              <a:cs typeface="+mn-cs"/>
            </a:rPr>
            <a:t>］</a:t>
          </a:r>
          <a:r>
            <a:rPr lang="ja-JP" altLang="ja-JP" sz="1100" b="0" i="0">
              <a:solidFill>
                <a:schemeClr val="dk1"/>
              </a:solidFill>
              <a:latin typeface="+mn-lt"/>
              <a:ea typeface="+mn-ea"/>
              <a:cs typeface="+mn-cs"/>
            </a:rPr>
            <a:t>となっています。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今後は、市税の減収が見込まれるため、企業会計にあっては、収入の増加に努め、事業の経費は、主として事業の経営に伴う収入を充てるという基本原則を再確認し、経営の健全化に努めます。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また、特別会計については、独立採算制を基本原則に掲げ、経営の健全化に努め、歳入の確保、経費の縮減に努め、一般会計からの繰出しに依存しないような経営の健全化に努めます。</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latin typeface="+mn-lt"/>
              <a:ea typeface="+mn-ea"/>
              <a:cs typeface="+mn-cs"/>
            </a:rPr>
            <a:t>実質公債費比率の分子は、交付税措置のある起債を借り入れているため、算入公債費等の額も同様の傾向を示し、結果として分子</a:t>
          </a:r>
          <a:r>
            <a:rPr lang="ja-JP" altLang="en-US" sz="1100" b="0" i="0">
              <a:solidFill>
                <a:schemeClr val="dk1"/>
              </a:solidFill>
              <a:latin typeface="+mn-lt"/>
              <a:ea typeface="+mn-ea"/>
              <a:cs typeface="+mn-cs"/>
            </a:rPr>
            <a:t>の</a:t>
          </a:r>
          <a:r>
            <a:rPr lang="ja-JP" altLang="ja-JP" sz="1100" b="0" i="0">
              <a:solidFill>
                <a:schemeClr val="dk1"/>
              </a:solidFill>
              <a:latin typeface="+mn-lt"/>
              <a:ea typeface="+mn-ea"/>
              <a:cs typeface="+mn-cs"/>
            </a:rPr>
            <a:t>比率は５億円程度で推移して</a:t>
          </a:r>
          <a:r>
            <a:rPr lang="ja-JP" altLang="en-US" sz="1100" b="0" i="0">
              <a:solidFill>
                <a:schemeClr val="dk1"/>
              </a:solidFill>
              <a:latin typeface="+mn-lt"/>
              <a:ea typeface="+mn-ea"/>
              <a:cs typeface="+mn-cs"/>
            </a:rPr>
            <a:t>います。</a:t>
          </a:r>
          <a:endParaRPr lang="en-US" altLang="ja-JP" sz="1100" b="0" i="0">
            <a:solidFill>
              <a:schemeClr val="dk1"/>
            </a:solidFill>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latin typeface="+mn-lt"/>
              <a:ea typeface="+mn-ea"/>
              <a:cs typeface="+mn-cs"/>
            </a:rPr>
            <a:t>公営企業債の元利償還金は増加する見込みではあ</a:t>
          </a:r>
          <a:r>
            <a:rPr lang="ja-JP" altLang="en-US" sz="1100" b="0" i="0">
              <a:solidFill>
                <a:schemeClr val="dk1"/>
              </a:solidFill>
              <a:latin typeface="+mn-lt"/>
              <a:ea typeface="+mn-ea"/>
              <a:cs typeface="+mn-cs"/>
            </a:rPr>
            <a:t>る</a:t>
          </a:r>
          <a:r>
            <a:rPr lang="ja-JP" altLang="ja-JP" sz="1100" b="0" i="0">
              <a:solidFill>
                <a:schemeClr val="dk1"/>
              </a:solidFill>
              <a:latin typeface="+mn-lt"/>
              <a:ea typeface="+mn-ea"/>
              <a:cs typeface="+mn-cs"/>
            </a:rPr>
            <a:t>が、従来より、合併特例債などの交付税措置のある起債を優先して</a:t>
          </a:r>
          <a:r>
            <a:rPr lang="ja-JP" altLang="en-US" sz="1100" b="0" i="0">
              <a:solidFill>
                <a:schemeClr val="dk1"/>
              </a:solidFill>
              <a:latin typeface="+mn-lt"/>
              <a:ea typeface="+mn-ea"/>
              <a:cs typeface="+mn-cs"/>
            </a:rPr>
            <a:t>借入</a:t>
          </a:r>
          <a:r>
            <a:rPr lang="ja-JP" altLang="ja-JP" sz="1100" b="0" i="0">
              <a:solidFill>
                <a:schemeClr val="dk1"/>
              </a:solidFill>
              <a:latin typeface="+mn-lt"/>
              <a:ea typeface="+mn-ea"/>
              <a:cs typeface="+mn-cs"/>
            </a:rPr>
            <a:t>して</a:t>
          </a:r>
          <a:r>
            <a:rPr lang="ja-JP" altLang="en-US" sz="1100" b="0" i="0">
              <a:solidFill>
                <a:schemeClr val="dk1"/>
              </a:solidFill>
              <a:latin typeface="+mn-lt"/>
              <a:ea typeface="+mn-ea"/>
              <a:cs typeface="+mn-cs"/>
            </a:rPr>
            <a:t>おり、</a:t>
          </a:r>
          <a:r>
            <a:rPr lang="ja-JP" altLang="ja-JP" sz="1100" b="0" i="0">
              <a:solidFill>
                <a:schemeClr val="dk1"/>
              </a:solidFill>
              <a:latin typeface="+mn-lt"/>
              <a:ea typeface="+mn-ea"/>
              <a:cs typeface="+mn-cs"/>
            </a:rPr>
            <a:t>平成</a:t>
          </a:r>
          <a:r>
            <a:rPr lang="ja-JP" altLang="ja-JP" sz="1100">
              <a:solidFill>
                <a:schemeClr val="dk1"/>
              </a:solidFill>
              <a:latin typeface="+mn-lt"/>
              <a:ea typeface="+mn-ea"/>
              <a:cs typeface="+mn-cs"/>
            </a:rPr>
            <a:t>２５年度</a:t>
          </a:r>
          <a:r>
            <a:rPr lang="ja-JP" altLang="en-US" sz="1100">
              <a:solidFill>
                <a:schemeClr val="dk1"/>
              </a:solidFill>
              <a:latin typeface="+mn-lt"/>
              <a:ea typeface="+mn-ea"/>
              <a:cs typeface="+mn-cs"/>
            </a:rPr>
            <a:t>を</a:t>
          </a:r>
          <a:r>
            <a:rPr lang="ja-JP" altLang="ja-JP" sz="1100">
              <a:solidFill>
                <a:schemeClr val="dk1"/>
              </a:solidFill>
              <a:latin typeface="+mn-lt"/>
              <a:ea typeface="+mn-ea"/>
              <a:cs typeface="+mn-cs"/>
            </a:rPr>
            <a:t>公債費</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償還のピーク</a:t>
          </a:r>
          <a:r>
            <a:rPr lang="ja-JP" altLang="en-US" sz="1100">
              <a:solidFill>
                <a:schemeClr val="dk1"/>
              </a:solidFill>
              <a:latin typeface="+mn-lt"/>
              <a:ea typeface="+mn-ea"/>
              <a:cs typeface="+mn-cs"/>
            </a:rPr>
            <a:t>として</a:t>
          </a:r>
          <a:r>
            <a:rPr lang="ja-JP" altLang="ja-JP" sz="1100">
              <a:solidFill>
                <a:schemeClr val="dk1"/>
              </a:solidFill>
              <a:latin typeface="+mn-lt"/>
              <a:ea typeface="+mn-ea"/>
              <a:cs typeface="+mn-cs"/>
            </a:rPr>
            <a:t>、今後減少</a:t>
          </a:r>
          <a:r>
            <a:rPr lang="ja-JP" altLang="en-US" sz="1100">
              <a:solidFill>
                <a:schemeClr val="dk1"/>
              </a:solidFill>
              <a:latin typeface="+mn-lt"/>
              <a:ea typeface="+mn-ea"/>
              <a:cs typeface="+mn-cs"/>
            </a:rPr>
            <a:t>す</a:t>
          </a:r>
          <a:r>
            <a:rPr lang="ja-JP" altLang="ja-JP" sz="1100">
              <a:solidFill>
                <a:schemeClr val="dk1"/>
              </a:solidFill>
              <a:latin typeface="+mn-lt"/>
              <a:ea typeface="+mn-ea"/>
              <a:cs typeface="+mn-cs"/>
            </a:rPr>
            <a:t>る見込み</a:t>
          </a:r>
          <a:r>
            <a:rPr lang="ja-JP" altLang="en-US" sz="1100">
              <a:solidFill>
                <a:schemeClr val="dk1"/>
              </a:solidFill>
              <a:latin typeface="+mn-lt"/>
              <a:ea typeface="+mn-ea"/>
              <a:cs typeface="+mn-cs"/>
            </a:rPr>
            <a:t>で</a:t>
          </a:r>
          <a:r>
            <a:rPr lang="ja-JP" altLang="en-US" sz="1100" b="0" i="0">
              <a:solidFill>
                <a:schemeClr val="dk1"/>
              </a:solidFill>
              <a:latin typeface="+mn-lt"/>
              <a:ea typeface="+mn-ea"/>
              <a:cs typeface="+mn-cs"/>
            </a:rPr>
            <a:t>す。　　　</a:t>
          </a:r>
          <a:endParaRPr lang="en-US" altLang="ja-JP" sz="1100" b="0" i="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latin typeface="+mn-lt"/>
              <a:ea typeface="+mn-ea"/>
              <a:cs typeface="+mn-cs"/>
            </a:rPr>
            <a:t>過去からの起債抑制により、一般会計等に係る地方債の現在高は、平成２０年度をピークに減少しています。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また、借入を行う場合でも、交付税措置のある有利な起債を借入ているため、基準財政需要額算入見込額は増加傾向にあります。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今後は、税収の大幅な減少が見込まれる中、継続的な行政サービスを提供するため、地方債の借入、充当可能基金の取り崩しなどにより将来負担比率の分子が増加することが見込まれます。</a:t>
          </a:r>
          <a:endParaRPr lang="en-US" altLang="ja-JP" sz="1100" b="0" i="0">
            <a:solidFill>
              <a:schemeClr val="dk1"/>
            </a:solidFill>
            <a:latin typeface="+mn-lt"/>
            <a:ea typeface="+mn-ea"/>
            <a:cs typeface="+mn-cs"/>
          </a:endParaRPr>
        </a:p>
        <a:p>
          <a:pPr algn="l" rtl="1"/>
          <a:r>
            <a:rPr lang="ja-JP" altLang="ja-JP" sz="1100" b="0" i="0">
              <a:solidFill>
                <a:schemeClr val="dk1"/>
              </a:solidFill>
              <a:latin typeface="+mn-lt"/>
              <a:ea typeface="+mn-ea"/>
              <a:cs typeface="+mn-cs"/>
            </a:rPr>
            <a:t>今後も、起債の抑制を図ると共に、借入を行う場合には、交付税措置のある有利な起債の借入を行い、財政の健全化を図ります。</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21157911</v>
      </c>
      <c r="BO4" s="349"/>
      <c r="BP4" s="349"/>
      <c r="BQ4" s="349"/>
      <c r="BR4" s="349"/>
      <c r="BS4" s="349"/>
      <c r="BT4" s="349"/>
      <c r="BU4" s="350"/>
      <c r="BV4" s="348">
        <v>21541518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7.6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20015163</v>
      </c>
      <c r="BO5" s="386"/>
      <c r="BP5" s="386"/>
      <c r="BQ5" s="386"/>
      <c r="BR5" s="386"/>
      <c r="BS5" s="386"/>
      <c r="BT5" s="386"/>
      <c r="BU5" s="387"/>
      <c r="BV5" s="385">
        <v>20455932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93.5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1142748</v>
      </c>
      <c r="BO6" s="386"/>
      <c r="BP6" s="386"/>
      <c r="BQ6" s="386"/>
      <c r="BR6" s="386"/>
      <c r="BS6" s="386"/>
      <c r="BT6" s="386"/>
      <c r="BU6" s="387"/>
      <c r="BV6" s="385">
        <v>1085586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93.2</v>
      </c>
      <c r="CU6" s="423"/>
      <c r="CV6" s="423"/>
      <c r="CW6" s="423"/>
      <c r="CX6" s="423"/>
      <c r="CY6" s="423"/>
      <c r="CZ6" s="423"/>
      <c r="DA6" s="424"/>
      <c r="DB6" s="422">
        <v>100.6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150275</v>
      </c>
      <c r="BO7" s="386"/>
      <c r="BP7" s="386"/>
      <c r="BQ7" s="386"/>
      <c r="BR7" s="386"/>
      <c r="BS7" s="386"/>
      <c r="BT7" s="386"/>
      <c r="BU7" s="387"/>
      <c r="BV7" s="385">
        <v>87868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13274787</v>
      </c>
      <c r="CU7" s="386"/>
      <c r="CV7" s="386"/>
      <c r="CW7" s="386"/>
      <c r="CX7" s="386"/>
      <c r="CY7" s="386"/>
      <c r="CZ7" s="386"/>
      <c r="DA7" s="387"/>
      <c r="DB7" s="385">
        <v>13093627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992473</v>
      </c>
      <c r="BO8" s="386"/>
      <c r="BP8" s="386"/>
      <c r="BQ8" s="386"/>
      <c r="BR8" s="386"/>
      <c r="BS8" s="386"/>
      <c r="BT8" s="386"/>
      <c r="BU8" s="387"/>
      <c r="BV8" s="385">
        <v>997718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0.98</v>
      </c>
      <c r="CU8" s="426"/>
      <c r="CV8" s="426"/>
      <c r="CW8" s="426"/>
      <c r="CX8" s="426"/>
      <c r="CY8" s="426"/>
      <c r="CZ8" s="426"/>
      <c r="DA8" s="427"/>
      <c r="DB8" s="425">
        <v>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51023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-5245</v>
      </c>
      <c r="BO9" s="386"/>
      <c r="BP9" s="386"/>
      <c r="BQ9" s="386"/>
      <c r="BR9" s="386"/>
      <c r="BS9" s="386"/>
      <c r="BT9" s="386"/>
      <c r="BU9" s="387"/>
      <c r="BV9" s="385">
        <v>-460469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17.600000000000001</v>
      </c>
      <c r="CU9" s="383"/>
      <c r="CV9" s="383"/>
      <c r="CW9" s="383"/>
      <c r="CX9" s="383"/>
      <c r="CY9" s="383"/>
      <c r="CZ9" s="383"/>
      <c r="DA9" s="384"/>
      <c r="DB9" s="382">
        <v>16.8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49253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17038</v>
      </c>
      <c r="BO10" s="386"/>
      <c r="BP10" s="386"/>
      <c r="BQ10" s="386"/>
      <c r="BR10" s="386"/>
      <c r="BS10" s="386"/>
      <c r="BT10" s="386"/>
      <c r="BU10" s="387"/>
      <c r="BV10" s="385">
        <v>5277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50073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1337500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48344</v>
      </c>
      <c r="S13" s="467"/>
      <c r="T13" s="467"/>
      <c r="U13" s="467"/>
      <c r="V13" s="468"/>
      <c r="W13" s="401" t="s">
        <v>124</v>
      </c>
      <c r="X13" s="402"/>
      <c r="Y13" s="402"/>
      <c r="Z13" s="402"/>
      <c r="AA13" s="402"/>
      <c r="AB13" s="392"/>
      <c r="AC13" s="436">
        <v>704</v>
      </c>
      <c r="AD13" s="437"/>
      <c r="AE13" s="437"/>
      <c r="AF13" s="437"/>
      <c r="AG13" s="476"/>
      <c r="AH13" s="436">
        <v>996</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11793</v>
      </c>
      <c r="BO13" s="386"/>
      <c r="BP13" s="386"/>
      <c r="BQ13" s="386"/>
      <c r="BR13" s="386"/>
      <c r="BS13" s="386"/>
      <c r="BT13" s="386"/>
      <c r="BU13" s="387"/>
      <c r="BV13" s="385">
        <v>-1792692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4.3</v>
      </c>
      <c r="CU13" s="383"/>
      <c r="CV13" s="383"/>
      <c r="CW13" s="383"/>
      <c r="CX13" s="383"/>
      <c r="CY13" s="383"/>
      <c r="CZ13" s="383"/>
      <c r="DA13" s="384"/>
      <c r="DB13" s="382">
        <v>4.2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49710</v>
      </c>
      <c r="S14" s="467"/>
      <c r="T14" s="467"/>
      <c r="U14" s="467"/>
      <c r="V14" s="468"/>
      <c r="W14" s="375"/>
      <c r="X14" s="376"/>
      <c r="Y14" s="376"/>
      <c r="Z14" s="376"/>
      <c r="AA14" s="376"/>
      <c r="AB14" s="365"/>
      <c r="AC14" s="469">
        <v>3.1</v>
      </c>
      <c r="AD14" s="470"/>
      <c r="AE14" s="470"/>
      <c r="AF14" s="470"/>
      <c r="AG14" s="471"/>
      <c r="AH14" s="469">
        <v>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48169</v>
      </c>
      <c r="S15" s="467"/>
      <c r="T15" s="467"/>
      <c r="U15" s="467"/>
      <c r="V15" s="468"/>
      <c r="W15" s="401" t="s">
        <v>130</v>
      </c>
      <c r="X15" s="402"/>
      <c r="Y15" s="402"/>
      <c r="Z15" s="402"/>
      <c r="AA15" s="402"/>
      <c r="AB15" s="392"/>
      <c r="AC15" s="436">
        <v>9655</v>
      </c>
      <c r="AD15" s="437"/>
      <c r="AE15" s="437"/>
      <c r="AF15" s="437"/>
      <c r="AG15" s="476"/>
      <c r="AH15" s="436">
        <v>10747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8650479</v>
      </c>
      <c r="BO15" s="349"/>
      <c r="BP15" s="349"/>
      <c r="BQ15" s="349"/>
      <c r="BR15" s="349"/>
      <c r="BS15" s="349"/>
      <c r="BT15" s="349"/>
      <c r="BU15" s="350"/>
      <c r="BV15" s="348">
        <v>8527695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41.9</v>
      </c>
      <c r="AD16" s="470"/>
      <c r="AE16" s="470"/>
      <c r="AF16" s="470"/>
      <c r="AG16" s="471"/>
      <c r="AH16" s="469">
        <v>41.9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8836122</v>
      </c>
      <c r="BO16" s="386"/>
      <c r="BP16" s="386"/>
      <c r="BQ16" s="386"/>
      <c r="BR16" s="386"/>
      <c r="BS16" s="386"/>
      <c r="BT16" s="386"/>
      <c r="BU16" s="387"/>
      <c r="BV16" s="385">
        <v>8735506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12708</v>
      </c>
      <c r="AD17" s="437"/>
      <c r="AE17" s="437"/>
      <c r="AF17" s="437"/>
      <c r="AG17" s="476"/>
      <c r="AH17" s="436">
        <v>13382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11263964</v>
      </c>
      <c r="BO17" s="386"/>
      <c r="BP17" s="386"/>
      <c r="BQ17" s="386"/>
      <c r="BR17" s="386"/>
      <c r="BS17" s="386"/>
      <c r="BT17" s="386"/>
      <c r="BU17" s="387"/>
      <c r="BV17" s="385">
        <v>11109598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190.91</v>
      </c>
      <c r="M18" s="498"/>
      <c r="N18" s="498"/>
      <c r="O18" s="498"/>
      <c r="P18" s="498"/>
      <c r="Q18" s="498"/>
      <c r="R18" s="499"/>
      <c r="S18" s="499"/>
      <c r="T18" s="499"/>
      <c r="U18" s="499"/>
      <c r="V18" s="500"/>
      <c r="W18" s="403"/>
      <c r="X18" s="404"/>
      <c r="Y18" s="404"/>
      <c r="Z18" s="404"/>
      <c r="AA18" s="404"/>
      <c r="AB18" s="395"/>
      <c r="AC18" s="501">
        <v>55.1</v>
      </c>
      <c r="AD18" s="502"/>
      <c r="AE18" s="502"/>
      <c r="AF18" s="502"/>
      <c r="AG18" s="503"/>
      <c r="AH18" s="501">
        <v>52.2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11799412</v>
      </c>
      <c r="BO18" s="386"/>
      <c r="BP18" s="386"/>
      <c r="BQ18" s="386"/>
      <c r="BR18" s="386"/>
      <c r="BS18" s="386"/>
      <c r="BT18" s="386"/>
      <c r="BU18" s="387"/>
      <c r="BV18" s="385">
        <v>11670545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15515830</v>
      </c>
      <c r="BO19" s="386"/>
      <c r="BP19" s="386"/>
      <c r="BQ19" s="386"/>
      <c r="BR19" s="386"/>
      <c r="BS19" s="386"/>
      <c r="BT19" s="386"/>
      <c r="BU19" s="387"/>
      <c r="BV19" s="385">
        <v>16302405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19213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17629384</v>
      </c>
      <c r="BO23" s="386"/>
      <c r="BP23" s="386"/>
      <c r="BQ23" s="386"/>
      <c r="BR23" s="386"/>
      <c r="BS23" s="386"/>
      <c r="BT23" s="386"/>
      <c r="BU23" s="387"/>
      <c r="BV23" s="385">
        <v>18128481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9453</v>
      </c>
      <c r="R24" s="437"/>
      <c r="S24" s="437"/>
      <c r="T24" s="437"/>
      <c r="U24" s="437"/>
      <c r="V24" s="476"/>
      <c r="W24" s="531"/>
      <c r="X24" s="519"/>
      <c r="Y24" s="520"/>
      <c r="Z24" s="435" t="s">
        <v>154</v>
      </c>
      <c r="AA24" s="415"/>
      <c r="AB24" s="415"/>
      <c r="AC24" s="415"/>
      <c r="AD24" s="415"/>
      <c r="AE24" s="415"/>
      <c r="AF24" s="415"/>
      <c r="AG24" s="416"/>
      <c r="AH24" s="436">
        <v>436</v>
      </c>
      <c r="AI24" s="437"/>
      <c r="AJ24" s="437"/>
      <c r="AK24" s="437"/>
      <c r="AL24" s="476"/>
      <c r="AM24" s="436">
        <v>1365552</v>
      </c>
      <c r="AN24" s="437"/>
      <c r="AO24" s="437"/>
      <c r="AP24" s="437"/>
      <c r="AQ24" s="437"/>
      <c r="AR24" s="476"/>
      <c r="AS24" s="436">
        <v>3132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11220683</v>
      </c>
      <c r="BO24" s="386"/>
      <c r="BP24" s="386"/>
      <c r="BQ24" s="386"/>
      <c r="BR24" s="386"/>
      <c r="BS24" s="386"/>
      <c r="BT24" s="386"/>
      <c r="BU24" s="387"/>
      <c r="BV24" s="385">
        <v>11580623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7078</v>
      </c>
      <c r="R25" s="437"/>
      <c r="S25" s="437"/>
      <c r="T25" s="437"/>
      <c r="U25" s="437"/>
      <c r="V25" s="476"/>
      <c r="W25" s="531"/>
      <c r="X25" s="519"/>
      <c r="Y25" s="520"/>
      <c r="Z25" s="435" t="s">
        <v>157</v>
      </c>
      <c r="AA25" s="415"/>
      <c r="AB25" s="415"/>
      <c r="AC25" s="415"/>
      <c r="AD25" s="415"/>
      <c r="AE25" s="415"/>
      <c r="AF25" s="415"/>
      <c r="AG25" s="416"/>
      <c r="AH25" s="436">
        <v>79</v>
      </c>
      <c r="AI25" s="437"/>
      <c r="AJ25" s="437"/>
      <c r="AK25" s="437"/>
      <c r="AL25" s="476"/>
      <c r="AM25" s="436">
        <v>238027</v>
      </c>
      <c r="AN25" s="437"/>
      <c r="AO25" s="437"/>
      <c r="AP25" s="437"/>
      <c r="AQ25" s="437"/>
      <c r="AR25" s="476"/>
      <c r="AS25" s="436">
        <v>3013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2366369</v>
      </c>
      <c r="BO25" s="349"/>
      <c r="BP25" s="349"/>
      <c r="BQ25" s="349"/>
      <c r="BR25" s="349"/>
      <c r="BS25" s="349"/>
      <c r="BT25" s="349"/>
      <c r="BU25" s="350"/>
      <c r="BV25" s="348">
        <v>2332582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6555</v>
      </c>
      <c r="R26" s="437"/>
      <c r="S26" s="437"/>
      <c r="T26" s="437"/>
      <c r="U26" s="437"/>
      <c r="V26" s="476"/>
      <c r="W26" s="531"/>
      <c r="X26" s="519"/>
      <c r="Y26" s="520"/>
      <c r="Z26" s="435" t="s">
        <v>160</v>
      </c>
      <c r="AA26" s="539"/>
      <c r="AB26" s="539"/>
      <c r="AC26" s="539"/>
      <c r="AD26" s="539"/>
      <c r="AE26" s="539"/>
      <c r="AF26" s="539"/>
      <c r="AG26" s="540"/>
      <c r="AH26" s="436">
        <v>27</v>
      </c>
      <c r="AI26" s="437"/>
      <c r="AJ26" s="437"/>
      <c r="AK26" s="437"/>
      <c r="AL26" s="476"/>
      <c r="AM26" s="436">
        <v>78246</v>
      </c>
      <c r="AN26" s="437"/>
      <c r="AO26" s="437"/>
      <c r="AP26" s="437"/>
      <c r="AQ26" s="437"/>
      <c r="AR26" s="476"/>
      <c r="AS26" s="436">
        <v>2898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4950</v>
      </c>
      <c r="R27" s="437"/>
      <c r="S27" s="437"/>
      <c r="T27" s="437"/>
      <c r="U27" s="437"/>
      <c r="V27" s="476"/>
      <c r="W27" s="531"/>
      <c r="X27" s="519"/>
      <c r="Y27" s="520"/>
      <c r="Z27" s="435" t="s">
        <v>163</v>
      </c>
      <c r="AA27" s="415"/>
      <c r="AB27" s="415"/>
      <c r="AC27" s="415"/>
      <c r="AD27" s="415"/>
      <c r="AE27" s="415"/>
      <c r="AF27" s="415"/>
      <c r="AG27" s="416"/>
      <c r="AH27" s="436">
        <v>19</v>
      </c>
      <c r="AI27" s="437"/>
      <c r="AJ27" s="437"/>
      <c r="AK27" s="437"/>
      <c r="AL27" s="476"/>
      <c r="AM27" s="436">
        <v>54169</v>
      </c>
      <c r="AN27" s="437"/>
      <c r="AO27" s="437"/>
      <c r="AP27" s="437"/>
      <c r="AQ27" s="437"/>
      <c r="AR27" s="476"/>
      <c r="AS27" s="436">
        <v>2851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912673</v>
      </c>
      <c r="BO27" s="553"/>
      <c r="BP27" s="553"/>
      <c r="BQ27" s="553"/>
      <c r="BR27" s="553"/>
      <c r="BS27" s="553"/>
      <c r="BT27" s="553"/>
      <c r="BU27" s="554"/>
      <c r="BV27" s="552">
        <v>988000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4200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4474240</v>
      </c>
      <c r="BO28" s="349"/>
      <c r="BP28" s="349"/>
      <c r="BQ28" s="349"/>
      <c r="BR28" s="349"/>
      <c r="BS28" s="349"/>
      <c r="BT28" s="349"/>
      <c r="BU28" s="350"/>
      <c r="BV28" s="348">
        <v>3957202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3900</v>
      </c>
      <c r="R29" s="437"/>
      <c r="S29" s="437"/>
      <c r="T29" s="437"/>
      <c r="U29" s="437"/>
      <c r="V29" s="476"/>
      <c r="W29" s="531"/>
      <c r="X29" s="519"/>
      <c r="Y29" s="520"/>
      <c r="Z29" s="435" t="s">
        <v>170</v>
      </c>
      <c r="AA29" s="415"/>
      <c r="AB29" s="415"/>
      <c r="AC29" s="415"/>
      <c r="AD29" s="415"/>
      <c r="AE29" s="415"/>
      <c r="AF29" s="415"/>
      <c r="AG29" s="416"/>
      <c r="AH29" s="436">
        <v>455</v>
      </c>
      <c r="AI29" s="437"/>
      <c r="AJ29" s="437"/>
      <c r="AK29" s="437"/>
      <c r="AL29" s="476"/>
      <c r="AM29" s="436">
        <v>1419721</v>
      </c>
      <c r="AN29" s="437"/>
      <c r="AO29" s="437"/>
      <c r="AP29" s="437"/>
      <c r="AQ29" s="437"/>
      <c r="AR29" s="476"/>
      <c r="AS29" s="436">
        <v>3120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581114</v>
      </c>
      <c r="BO29" s="386"/>
      <c r="BP29" s="386"/>
      <c r="BQ29" s="386"/>
      <c r="BR29" s="386"/>
      <c r="BS29" s="386"/>
      <c r="BT29" s="386"/>
      <c r="BU29" s="387"/>
      <c r="BV29" s="385">
        <v>910301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100</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4109233</v>
      </c>
      <c r="BO30" s="553"/>
      <c r="BP30" s="553"/>
      <c r="BQ30" s="553"/>
      <c r="BR30" s="553"/>
      <c r="BS30" s="553"/>
      <c r="BT30" s="553"/>
      <c r="BU30" s="554"/>
      <c r="BV30" s="552">
        <v>4021208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国民宿舎事業会計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三重県市町総合事務組合（うち一般会計）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亀山市地域社会振興会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f t="shared" ref="AM35:AM43" si="0">IF(AO35="","",AM34+1)</f>
        <v>5</v>
      </c>
      <c r="AN35" s="564"/>
      <c r="AO35" s="565" t="str">
        <f>IF('各会計、関係団体の財政状況及び健全化判断比率'!B31="","",'各会計、関係団体の財政状況及び健全化判断比率'!B31)</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三重県市町総合事務組合（うち退職手当特別会計）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亀山市土地開発公社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f t="shared" si="0"/>
        <v>6</v>
      </c>
      <c r="AN36" s="564"/>
      <c r="AO36" s="565" t="str">
        <f>IF('各会計、関係団体の財政状況及び健全化判断比率'!B32="","",'各会計、関係団体の財政状況及び健全化判断比率'!B32)</f>
        <v>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三重県市町総合事務組合（うちデジタル共有地図特別会計）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三重県市町総合事務組合（うち物品特別会計）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三重県市町総合事務組合（うち公平委員会特別会計）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三重県市町総合事務組合（うち消防救急無線特別会計）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三重県市町総合事務組合（うち共同研修特別会計）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鈴鹿亀山地区広域連合（うち一般会計）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鈴鹿亀山地区広域連合（うち介護保険事業特別会計）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三泗鈴亀農業共済事務組合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2" sqref="B12:Q1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11328281</v>
      </c>
      <c r="S5" s="581"/>
      <c r="T5" s="581"/>
      <c r="U5" s="581"/>
      <c r="V5" s="581"/>
      <c r="W5" s="581"/>
      <c r="X5" s="581"/>
      <c r="Y5" s="582"/>
      <c r="Z5" s="583">
        <v>53.5</v>
      </c>
      <c r="AA5" s="583"/>
      <c r="AB5" s="583"/>
      <c r="AC5" s="583"/>
      <c r="AD5" s="584">
        <v>10563950</v>
      </c>
      <c r="AE5" s="584"/>
      <c r="AF5" s="584"/>
      <c r="AG5" s="584"/>
      <c r="AH5" s="584"/>
      <c r="AI5" s="584"/>
      <c r="AJ5" s="584"/>
      <c r="AK5" s="584"/>
      <c r="AL5" s="585">
        <v>83.5</v>
      </c>
      <c r="AM5" s="586"/>
      <c r="AN5" s="586"/>
      <c r="AO5" s="587"/>
      <c r="AP5" s="577" t="s">
        <v>208</v>
      </c>
      <c r="AQ5" s="578"/>
      <c r="AR5" s="578"/>
      <c r="AS5" s="578"/>
      <c r="AT5" s="578"/>
      <c r="AU5" s="578"/>
      <c r="AV5" s="578"/>
      <c r="AW5" s="578"/>
      <c r="AX5" s="578"/>
      <c r="AY5" s="578"/>
      <c r="AZ5" s="578"/>
      <c r="BA5" s="578"/>
      <c r="BB5" s="578"/>
      <c r="BC5" s="578"/>
      <c r="BD5" s="578"/>
      <c r="BE5" s="578"/>
      <c r="BF5" s="579"/>
      <c r="BG5" s="591">
        <v>10563950</v>
      </c>
      <c r="BH5" s="592"/>
      <c r="BI5" s="592"/>
      <c r="BJ5" s="592"/>
      <c r="BK5" s="592"/>
      <c r="BL5" s="592"/>
      <c r="BM5" s="592"/>
      <c r="BN5" s="593"/>
      <c r="BO5" s="594">
        <v>93.3</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185556</v>
      </c>
      <c r="S6" s="592"/>
      <c r="T6" s="592"/>
      <c r="U6" s="592"/>
      <c r="V6" s="592"/>
      <c r="W6" s="592"/>
      <c r="X6" s="592"/>
      <c r="Y6" s="593"/>
      <c r="Z6" s="594">
        <v>0.9</v>
      </c>
      <c r="AA6" s="594"/>
      <c r="AB6" s="594"/>
      <c r="AC6" s="594"/>
      <c r="AD6" s="595">
        <v>185556</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10563950</v>
      </c>
      <c r="BH6" s="592"/>
      <c r="BI6" s="592"/>
      <c r="BJ6" s="592"/>
      <c r="BK6" s="592"/>
      <c r="BL6" s="592"/>
      <c r="BM6" s="592"/>
      <c r="BN6" s="593"/>
      <c r="BO6" s="594">
        <v>93.3</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269331</v>
      </c>
      <c r="CS6" s="592"/>
      <c r="CT6" s="592"/>
      <c r="CU6" s="592"/>
      <c r="CV6" s="592"/>
      <c r="CW6" s="592"/>
      <c r="CX6" s="592"/>
      <c r="CY6" s="593"/>
      <c r="CZ6" s="594">
        <v>1.3</v>
      </c>
      <c r="DA6" s="594"/>
      <c r="DB6" s="594"/>
      <c r="DC6" s="594"/>
      <c r="DD6" s="600" t="s">
        <v>209</v>
      </c>
      <c r="DE6" s="592"/>
      <c r="DF6" s="592"/>
      <c r="DG6" s="592"/>
      <c r="DH6" s="592"/>
      <c r="DI6" s="592"/>
      <c r="DJ6" s="592"/>
      <c r="DK6" s="592"/>
      <c r="DL6" s="592"/>
      <c r="DM6" s="592"/>
      <c r="DN6" s="592"/>
      <c r="DO6" s="592"/>
      <c r="DP6" s="593"/>
      <c r="DQ6" s="600">
        <v>269331</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20721</v>
      </c>
      <c r="S7" s="592"/>
      <c r="T7" s="592"/>
      <c r="U7" s="592"/>
      <c r="V7" s="592"/>
      <c r="W7" s="592"/>
      <c r="X7" s="592"/>
      <c r="Y7" s="593"/>
      <c r="Z7" s="594">
        <v>0.1</v>
      </c>
      <c r="AA7" s="594"/>
      <c r="AB7" s="594"/>
      <c r="AC7" s="594"/>
      <c r="AD7" s="595">
        <v>20721</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3399177</v>
      </c>
      <c r="BH7" s="592"/>
      <c r="BI7" s="592"/>
      <c r="BJ7" s="592"/>
      <c r="BK7" s="592"/>
      <c r="BL7" s="592"/>
      <c r="BM7" s="592"/>
      <c r="BN7" s="593"/>
      <c r="BO7" s="594">
        <v>30</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2252372</v>
      </c>
      <c r="CS7" s="592"/>
      <c r="CT7" s="592"/>
      <c r="CU7" s="592"/>
      <c r="CV7" s="592"/>
      <c r="CW7" s="592"/>
      <c r="CX7" s="592"/>
      <c r="CY7" s="593"/>
      <c r="CZ7" s="594">
        <v>11.3</v>
      </c>
      <c r="DA7" s="594"/>
      <c r="DB7" s="594"/>
      <c r="DC7" s="594"/>
      <c r="DD7" s="600">
        <v>70790</v>
      </c>
      <c r="DE7" s="592"/>
      <c r="DF7" s="592"/>
      <c r="DG7" s="592"/>
      <c r="DH7" s="592"/>
      <c r="DI7" s="592"/>
      <c r="DJ7" s="592"/>
      <c r="DK7" s="592"/>
      <c r="DL7" s="592"/>
      <c r="DM7" s="592"/>
      <c r="DN7" s="592"/>
      <c r="DO7" s="592"/>
      <c r="DP7" s="593"/>
      <c r="DQ7" s="600">
        <v>2016799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31038</v>
      </c>
      <c r="S8" s="592"/>
      <c r="T8" s="592"/>
      <c r="U8" s="592"/>
      <c r="V8" s="592"/>
      <c r="W8" s="592"/>
      <c r="X8" s="592"/>
      <c r="Y8" s="593"/>
      <c r="Z8" s="594">
        <v>0.1</v>
      </c>
      <c r="AA8" s="594"/>
      <c r="AB8" s="594"/>
      <c r="AC8" s="594"/>
      <c r="AD8" s="595">
        <v>31038</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73616</v>
      </c>
      <c r="BH8" s="592"/>
      <c r="BI8" s="592"/>
      <c r="BJ8" s="592"/>
      <c r="BK8" s="592"/>
      <c r="BL8" s="592"/>
      <c r="BM8" s="592"/>
      <c r="BN8" s="593"/>
      <c r="BO8" s="594">
        <v>0.6</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5441293</v>
      </c>
      <c r="CS8" s="592"/>
      <c r="CT8" s="592"/>
      <c r="CU8" s="592"/>
      <c r="CV8" s="592"/>
      <c r="CW8" s="592"/>
      <c r="CX8" s="592"/>
      <c r="CY8" s="593"/>
      <c r="CZ8" s="594">
        <v>27.2</v>
      </c>
      <c r="DA8" s="594"/>
      <c r="DB8" s="594"/>
      <c r="DC8" s="594"/>
      <c r="DD8" s="600">
        <v>4405</v>
      </c>
      <c r="DE8" s="592"/>
      <c r="DF8" s="592"/>
      <c r="DG8" s="592"/>
      <c r="DH8" s="592"/>
      <c r="DI8" s="592"/>
      <c r="DJ8" s="592"/>
      <c r="DK8" s="592"/>
      <c r="DL8" s="592"/>
      <c r="DM8" s="592"/>
      <c r="DN8" s="592"/>
      <c r="DO8" s="592"/>
      <c r="DP8" s="593"/>
      <c r="DQ8" s="600">
        <v>2833139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51798</v>
      </c>
      <c r="S9" s="592"/>
      <c r="T9" s="592"/>
      <c r="U9" s="592"/>
      <c r="V9" s="592"/>
      <c r="W9" s="592"/>
      <c r="X9" s="592"/>
      <c r="Y9" s="593"/>
      <c r="Z9" s="594">
        <v>0.2</v>
      </c>
      <c r="AA9" s="594"/>
      <c r="AB9" s="594"/>
      <c r="AC9" s="594"/>
      <c r="AD9" s="595">
        <v>51798</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2428404</v>
      </c>
      <c r="BH9" s="592"/>
      <c r="BI9" s="592"/>
      <c r="BJ9" s="592"/>
      <c r="BK9" s="592"/>
      <c r="BL9" s="592"/>
      <c r="BM9" s="592"/>
      <c r="BN9" s="593"/>
      <c r="BO9" s="594">
        <v>21.4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2610828</v>
      </c>
      <c r="CS9" s="592"/>
      <c r="CT9" s="592"/>
      <c r="CU9" s="592"/>
      <c r="CV9" s="592"/>
      <c r="CW9" s="592"/>
      <c r="CX9" s="592"/>
      <c r="CY9" s="593"/>
      <c r="CZ9" s="594">
        <v>13</v>
      </c>
      <c r="DA9" s="594"/>
      <c r="DB9" s="594"/>
      <c r="DC9" s="594"/>
      <c r="DD9" s="600">
        <v>614540</v>
      </c>
      <c r="DE9" s="592"/>
      <c r="DF9" s="592"/>
      <c r="DG9" s="592"/>
      <c r="DH9" s="592"/>
      <c r="DI9" s="592"/>
      <c r="DJ9" s="592"/>
      <c r="DK9" s="592"/>
      <c r="DL9" s="592"/>
      <c r="DM9" s="592"/>
      <c r="DN9" s="592"/>
      <c r="DO9" s="592"/>
      <c r="DP9" s="593"/>
      <c r="DQ9" s="600">
        <v>1912622</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486670</v>
      </c>
      <c r="S10" s="592"/>
      <c r="T10" s="592"/>
      <c r="U10" s="592"/>
      <c r="V10" s="592"/>
      <c r="W10" s="592"/>
      <c r="X10" s="592"/>
      <c r="Y10" s="593"/>
      <c r="Z10" s="594">
        <v>2.2999999999999998</v>
      </c>
      <c r="AA10" s="594"/>
      <c r="AB10" s="594"/>
      <c r="AC10" s="594"/>
      <c r="AD10" s="595">
        <v>486670</v>
      </c>
      <c r="AE10" s="595"/>
      <c r="AF10" s="595"/>
      <c r="AG10" s="595"/>
      <c r="AH10" s="595"/>
      <c r="AI10" s="595"/>
      <c r="AJ10" s="595"/>
      <c r="AK10" s="595"/>
      <c r="AL10" s="596">
        <v>3.8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171903</v>
      </c>
      <c r="BH10" s="592"/>
      <c r="BI10" s="592"/>
      <c r="BJ10" s="592"/>
      <c r="BK10" s="592"/>
      <c r="BL10" s="592"/>
      <c r="BM10" s="592"/>
      <c r="BN10" s="593"/>
      <c r="BO10" s="594">
        <v>1.5</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41258</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6746</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121927</v>
      </c>
      <c r="S11" s="592"/>
      <c r="T11" s="592"/>
      <c r="U11" s="592"/>
      <c r="V11" s="592"/>
      <c r="W11" s="592"/>
      <c r="X11" s="592"/>
      <c r="Y11" s="593"/>
      <c r="Z11" s="594">
        <v>0.6</v>
      </c>
      <c r="AA11" s="594"/>
      <c r="AB11" s="594"/>
      <c r="AC11" s="594"/>
      <c r="AD11" s="595">
        <v>121927</v>
      </c>
      <c r="AE11" s="595"/>
      <c r="AF11" s="595"/>
      <c r="AG11" s="595"/>
      <c r="AH11" s="595"/>
      <c r="AI11" s="595"/>
      <c r="AJ11" s="595"/>
      <c r="AK11" s="595"/>
      <c r="AL11" s="596">
        <v>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725254</v>
      </c>
      <c r="BH11" s="592"/>
      <c r="BI11" s="592"/>
      <c r="BJ11" s="592"/>
      <c r="BK11" s="592"/>
      <c r="BL11" s="592"/>
      <c r="BM11" s="592"/>
      <c r="BN11" s="593"/>
      <c r="BO11" s="594">
        <v>6.4</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625320</v>
      </c>
      <c r="CS11" s="592"/>
      <c r="CT11" s="592"/>
      <c r="CU11" s="592"/>
      <c r="CV11" s="592"/>
      <c r="CW11" s="592"/>
      <c r="CX11" s="592"/>
      <c r="CY11" s="593"/>
      <c r="CZ11" s="594">
        <v>3.1</v>
      </c>
      <c r="DA11" s="594"/>
      <c r="DB11" s="594"/>
      <c r="DC11" s="594"/>
      <c r="DD11" s="600">
        <v>85461</v>
      </c>
      <c r="DE11" s="592"/>
      <c r="DF11" s="592"/>
      <c r="DG11" s="592"/>
      <c r="DH11" s="592"/>
      <c r="DI11" s="592"/>
      <c r="DJ11" s="592"/>
      <c r="DK11" s="592"/>
      <c r="DL11" s="592"/>
      <c r="DM11" s="592"/>
      <c r="DN11" s="592"/>
      <c r="DO11" s="592"/>
      <c r="DP11" s="593"/>
      <c r="DQ11" s="600">
        <v>547822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6669742</v>
      </c>
      <c r="BH12" s="592"/>
      <c r="BI12" s="592"/>
      <c r="BJ12" s="592"/>
      <c r="BK12" s="592"/>
      <c r="BL12" s="592"/>
      <c r="BM12" s="592"/>
      <c r="BN12" s="593"/>
      <c r="BO12" s="594">
        <v>58.9</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352415</v>
      </c>
      <c r="CS12" s="592"/>
      <c r="CT12" s="592"/>
      <c r="CU12" s="592"/>
      <c r="CV12" s="592"/>
      <c r="CW12" s="592"/>
      <c r="CX12" s="592"/>
      <c r="CY12" s="593"/>
      <c r="CZ12" s="594">
        <v>1.8</v>
      </c>
      <c r="DA12" s="594"/>
      <c r="DB12" s="594"/>
      <c r="DC12" s="594"/>
      <c r="DD12" s="600">
        <v>67187</v>
      </c>
      <c r="DE12" s="592"/>
      <c r="DF12" s="592"/>
      <c r="DG12" s="592"/>
      <c r="DH12" s="592"/>
      <c r="DI12" s="592"/>
      <c r="DJ12" s="592"/>
      <c r="DK12" s="592"/>
      <c r="DL12" s="592"/>
      <c r="DM12" s="592"/>
      <c r="DN12" s="592"/>
      <c r="DO12" s="592"/>
      <c r="DP12" s="593"/>
      <c r="DQ12" s="600">
        <v>259308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75364</v>
      </c>
      <c r="S13" s="592"/>
      <c r="T13" s="592"/>
      <c r="U13" s="592"/>
      <c r="V13" s="592"/>
      <c r="W13" s="592"/>
      <c r="X13" s="592"/>
      <c r="Y13" s="593"/>
      <c r="Z13" s="594">
        <v>0.4</v>
      </c>
      <c r="AA13" s="594"/>
      <c r="AB13" s="594"/>
      <c r="AC13" s="594"/>
      <c r="AD13" s="595">
        <v>75364</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6668078</v>
      </c>
      <c r="BH13" s="592"/>
      <c r="BI13" s="592"/>
      <c r="BJ13" s="592"/>
      <c r="BK13" s="592"/>
      <c r="BL13" s="592"/>
      <c r="BM13" s="592"/>
      <c r="BN13" s="593"/>
      <c r="BO13" s="594">
        <v>58.9</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2276020</v>
      </c>
      <c r="CS13" s="592"/>
      <c r="CT13" s="592"/>
      <c r="CU13" s="592"/>
      <c r="CV13" s="592"/>
      <c r="CW13" s="592"/>
      <c r="CX13" s="592"/>
      <c r="CY13" s="593"/>
      <c r="CZ13" s="594">
        <v>11.4</v>
      </c>
      <c r="DA13" s="594"/>
      <c r="DB13" s="594"/>
      <c r="DC13" s="594"/>
      <c r="DD13" s="600">
        <v>1274954</v>
      </c>
      <c r="DE13" s="592"/>
      <c r="DF13" s="592"/>
      <c r="DG13" s="592"/>
      <c r="DH13" s="592"/>
      <c r="DI13" s="592"/>
      <c r="DJ13" s="592"/>
      <c r="DK13" s="592"/>
      <c r="DL13" s="592"/>
      <c r="DM13" s="592"/>
      <c r="DN13" s="592"/>
      <c r="DO13" s="592"/>
      <c r="DP13" s="593"/>
      <c r="DQ13" s="600">
        <v>1273891</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109048</v>
      </c>
      <c r="BH14" s="592"/>
      <c r="BI14" s="592"/>
      <c r="BJ14" s="592"/>
      <c r="BK14" s="592"/>
      <c r="BL14" s="592"/>
      <c r="BM14" s="592"/>
      <c r="BN14" s="593"/>
      <c r="BO14" s="594">
        <v>1</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1150458</v>
      </c>
      <c r="CS14" s="592"/>
      <c r="CT14" s="592"/>
      <c r="CU14" s="592"/>
      <c r="CV14" s="592"/>
      <c r="CW14" s="592"/>
      <c r="CX14" s="592"/>
      <c r="CY14" s="593"/>
      <c r="CZ14" s="594">
        <v>5.7</v>
      </c>
      <c r="DA14" s="594"/>
      <c r="DB14" s="594"/>
      <c r="DC14" s="594"/>
      <c r="DD14" s="600">
        <v>272175</v>
      </c>
      <c r="DE14" s="592"/>
      <c r="DF14" s="592"/>
      <c r="DG14" s="592"/>
      <c r="DH14" s="592"/>
      <c r="DI14" s="592"/>
      <c r="DJ14" s="592"/>
      <c r="DK14" s="592"/>
      <c r="DL14" s="592"/>
      <c r="DM14" s="592"/>
      <c r="DN14" s="592"/>
      <c r="DO14" s="592"/>
      <c r="DP14" s="593"/>
      <c r="DQ14" s="600">
        <v>806810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39272</v>
      </c>
      <c r="S15" s="592"/>
      <c r="T15" s="592"/>
      <c r="U15" s="592"/>
      <c r="V15" s="592"/>
      <c r="W15" s="592"/>
      <c r="X15" s="592"/>
      <c r="Y15" s="593"/>
      <c r="Z15" s="594">
        <v>0.2</v>
      </c>
      <c r="AA15" s="594"/>
      <c r="AB15" s="594"/>
      <c r="AC15" s="594"/>
      <c r="AD15" s="595">
        <v>39272</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385683</v>
      </c>
      <c r="BH15" s="592"/>
      <c r="BI15" s="592"/>
      <c r="BJ15" s="592"/>
      <c r="BK15" s="592"/>
      <c r="BL15" s="592"/>
      <c r="BM15" s="592"/>
      <c r="BN15" s="593"/>
      <c r="BO15" s="594">
        <v>3.4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2069353</v>
      </c>
      <c r="CS15" s="592"/>
      <c r="CT15" s="592"/>
      <c r="CU15" s="592"/>
      <c r="CV15" s="592"/>
      <c r="CW15" s="592"/>
      <c r="CX15" s="592"/>
      <c r="CY15" s="593"/>
      <c r="CZ15" s="594">
        <v>10.3</v>
      </c>
      <c r="DA15" s="594"/>
      <c r="DB15" s="594"/>
      <c r="DC15" s="594"/>
      <c r="DD15" s="600">
        <v>409333</v>
      </c>
      <c r="DE15" s="592"/>
      <c r="DF15" s="592"/>
      <c r="DG15" s="592"/>
      <c r="DH15" s="592"/>
      <c r="DI15" s="592"/>
      <c r="DJ15" s="592"/>
      <c r="DK15" s="592"/>
      <c r="DL15" s="592"/>
      <c r="DM15" s="592"/>
      <c r="DN15" s="592"/>
      <c r="DO15" s="592"/>
      <c r="DP15" s="593"/>
      <c r="DQ15" s="600">
        <v>1662812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1472271</v>
      </c>
      <c r="S16" s="592"/>
      <c r="T16" s="592"/>
      <c r="U16" s="592"/>
      <c r="V16" s="592"/>
      <c r="W16" s="592"/>
      <c r="X16" s="592"/>
      <c r="Y16" s="593"/>
      <c r="Z16" s="594">
        <v>7</v>
      </c>
      <c r="AA16" s="594"/>
      <c r="AB16" s="594"/>
      <c r="AC16" s="594"/>
      <c r="AD16" s="595">
        <v>1053083</v>
      </c>
      <c r="AE16" s="595"/>
      <c r="AF16" s="595"/>
      <c r="AG16" s="595"/>
      <c r="AH16" s="595"/>
      <c r="AI16" s="595"/>
      <c r="AJ16" s="595"/>
      <c r="AK16" s="595"/>
      <c r="AL16" s="596">
        <v>8.3000000000000007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188926</v>
      </c>
      <c r="CS16" s="592"/>
      <c r="CT16" s="592"/>
      <c r="CU16" s="592"/>
      <c r="CV16" s="592"/>
      <c r="CW16" s="592"/>
      <c r="CX16" s="592"/>
      <c r="CY16" s="593"/>
      <c r="CZ16" s="594">
        <v>0.9</v>
      </c>
      <c r="DA16" s="594"/>
      <c r="DB16" s="594"/>
      <c r="DC16" s="594"/>
      <c r="DD16" s="600" t="s">
        <v>112</v>
      </c>
      <c r="DE16" s="592"/>
      <c r="DF16" s="592"/>
      <c r="DG16" s="592"/>
      <c r="DH16" s="592"/>
      <c r="DI16" s="592"/>
      <c r="DJ16" s="592"/>
      <c r="DK16" s="592"/>
      <c r="DL16" s="592"/>
      <c r="DM16" s="592"/>
      <c r="DN16" s="592"/>
      <c r="DO16" s="592"/>
      <c r="DP16" s="593"/>
      <c r="DQ16" s="600">
        <v>46213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1053083</v>
      </c>
      <c r="S17" s="592"/>
      <c r="T17" s="592"/>
      <c r="U17" s="592"/>
      <c r="V17" s="592"/>
      <c r="W17" s="592"/>
      <c r="X17" s="592"/>
      <c r="Y17" s="593"/>
      <c r="Z17" s="594">
        <v>5</v>
      </c>
      <c r="AA17" s="594"/>
      <c r="AB17" s="594"/>
      <c r="AC17" s="594"/>
      <c r="AD17" s="595">
        <v>1053083</v>
      </c>
      <c r="AE17" s="595"/>
      <c r="AF17" s="595"/>
      <c r="AG17" s="595"/>
      <c r="AH17" s="595"/>
      <c r="AI17" s="595"/>
      <c r="AJ17" s="595"/>
      <c r="AK17" s="595"/>
      <c r="AL17" s="596">
        <v>8.3000000000000007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v>300</v>
      </c>
      <c r="BH17" s="592"/>
      <c r="BI17" s="592"/>
      <c r="BJ17" s="592"/>
      <c r="BK17" s="592"/>
      <c r="BL17" s="592"/>
      <c r="BM17" s="592"/>
      <c r="BN17" s="593"/>
      <c r="BO17" s="594">
        <v>0</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2737589</v>
      </c>
      <c r="CS17" s="592"/>
      <c r="CT17" s="592"/>
      <c r="CU17" s="592"/>
      <c r="CV17" s="592"/>
      <c r="CW17" s="592"/>
      <c r="CX17" s="592"/>
      <c r="CY17" s="593"/>
      <c r="CZ17" s="594">
        <v>13.7</v>
      </c>
      <c r="DA17" s="594"/>
      <c r="DB17" s="594"/>
      <c r="DC17" s="594"/>
      <c r="DD17" s="600" t="s">
        <v>112</v>
      </c>
      <c r="DE17" s="592"/>
      <c r="DF17" s="592"/>
      <c r="DG17" s="592"/>
      <c r="DH17" s="592"/>
      <c r="DI17" s="592"/>
      <c r="DJ17" s="592"/>
      <c r="DK17" s="592"/>
      <c r="DL17" s="592"/>
      <c r="DM17" s="592"/>
      <c r="DN17" s="592"/>
      <c r="DO17" s="592"/>
      <c r="DP17" s="593"/>
      <c r="DQ17" s="600">
        <v>2737589</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419170</v>
      </c>
      <c r="S18" s="592"/>
      <c r="T18" s="592"/>
      <c r="U18" s="592"/>
      <c r="V18" s="592"/>
      <c r="W18" s="592"/>
      <c r="X18" s="592"/>
      <c r="Y18" s="593"/>
      <c r="Z18" s="594">
        <v>2</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18</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764331</v>
      </c>
      <c r="BH19" s="592"/>
      <c r="BI19" s="592"/>
      <c r="BJ19" s="592"/>
      <c r="BK19" s="592"/>
      <c r="BL19" s="592"/>
      <c r="BM19" s="592"/>
      <c r="BN19" s="593"/>
      <c r="BO19" s="594">
        <v>6.7</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13812898</v>
      </c>
      <c r="S20" s="592"/>
      <c r="T20" s="592"/>
      <c r="U20" s="592"/>
      <c r="V20" s="592"/>
      <c r="W20" s="592"/>
      <c r="X20" s="592"/>
      <c r="Y20" s="593"/>
      <c r="Z20" s="594">
        <v>65.3</v>
      </c>
      <c r="AA20" s="594"/>
      <c r="AB20" s="594"/>
      <c r="AC20" s="594"/>
      <c r="AD20" s="595">
        <v>12629379</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764331</v>
      </c>
      <c r="BH20" s="592"/>
      <c r="BI20" s="592"/>
      <c r="BJ20" s="592"/>
      <c r="BK20" s="592"/>
      <c r="BL20" s="592"/>
      <c r="BM20" s="592"/>
      <c r="BN20" s="593"/>
      <c r="BO20" s="594">
        <v>6.7</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20015163</v>
      </c>
      <c r="CS20" s="592"/>
      <c r="CT20" s="592"/>
      <c r="CU20" s="592"/>
      <c r="CV20" s="592"/>
      <c r="CW20" s="592"/>
      <c r="CX20" s="592"/>
      <c r="CY20" s="593"/>
      <c r="CZ20" s="594">
        <v>100</v>
      </c>
      <c r="DA20" s="594"/>
      <c r="DB20" s="594"/>
      <c r="DC20" s="594"/>
      <c r="DD20" s="600">
        <v>2798845</v>
      </c>
      <c r="DE20" s="592"/>
      <c r="DF20" s="592"/>
      <c r="DG20" s="592"/>
      <c r="DH20" s="592"/>
      <c r="DI20" s="592"/>
      <c r="DJ20" s="592"/>
      <c r="DK20" s="592"/>
      <c r="DL20" s="592"/>
      <c r="DM20" s="592"/>
      <c r="DN20" s="592"/>
      <c r="DO20" s="592"/>
      <c r="DP20" s="593"/>
      <c r="DQ20" s="600">
        <v>14373082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8334</v>
      </c>
      <c r="S21" s="592"/>
      <c r="T21" s="592"/>
      <c r="U21" s="592"/>
      <c r="V21" s="592"/>
      <c r="W21" s="592"/>
      <c r="X21" s="592"/>
      <c r="Y21" s="593"/>
      <c r="Z21" s="594">
        <v>0</v>
      </c>
      <c r="AA21" s="594"/>
      <c r="AB21" s="594"/>
      <c r="AC21" s="594"/>
      <c r="AD21" s="595">
        <v>8334</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2561</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217541</v>
      </c>
      <c r="S22" s="592"/>
      <c r="T22" s="592"/>
      <c r="U22" s="592"/>
      <c r="V22" s="592"/>
      <c r="W22" s="592"/>
      <c r="X22" s="592"/>
      <c r="Y22" s="593"/>
      <c r="Z22" s="594">
        <v>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323690</v>
      </c>
      <c r="S23" s="592"/>
      <c r="T23" s="592"/>
      <c r="U23" s="592"/>
      <c r="V23" s="592"/>
      <c r="W23" s="592"/>
      <c r="X23" s="592"/>
      <c r="Y23" s="593"/>
      <c r="Z23" s="594">
        <v>1.5</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761770</v>
      </c>
      <c r="BH23" s="592"/>
      <c r="BI23" s="592"/>
      <c r="BJ23" s="592"/>
      <c r="BK23" s="592"/>
      <c r="BL23" s="592"/>
      <c r="BM23" s="592"/>
      <c r="BN23" s="593"/>
      <c r="BO23" s="594">
        <v>6.7</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81690</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9463372</v>
      </c>
      <c r="CS24" s="581"/>
      <c r="CT24" s="581"/>
      <c r="CU24" s="581"/>
      <c r="CV24" s="581"/>
      <c r="CW24" s="581"/>
      <c r="CX24" s="581"/>
      <c r="CY24" s="582"/>
      <c r="CZ24" s="618">
        <v>47.3</v>
      </c>
      <c r="DA24" s="619"/>
      <c r="DB24" s="619"/>
      <c r="DC24" s="620"/>
      <c r="DD24" s="617">
        <v>7172362</v>
      </c>
      <c r="DE24" s="581"/>
      <c r="DF24" s="581"/>
      <c r="DG24" s="581"/>
      <c r="DH24" s="581"/>
      <c r="DI24" s="581"/>
      <c r="DJ24" s="581"/>
      <c r="DK24" s="582"/>
      <c r="DL24" s="617">
        <v>6544365</v>
      </c>
      <c r="DM24" s="581"/>
      <c r="DN24" s="581"/>
      <c r="DO24" s="581"/>
      <c r="DP24" s="581"/>
      <c r="DQ24" s="581"/>
      <c r="DR24" s="581"/>
      <c r="DS24" s="581"/>
      <c r="DT24" s="581"/>
      <c r="DU24" s="581"/>
      <c r="DV24" s="582"/>
      <c r="DW24" s="585">
        <v>49.1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2179736</v>
      </c>
      <c r="S25" s="592"/>
      <c r="T25" s="592"/>
      <c r="U25" s="592"/>
      <c r="V25" s="592"/>
      <c r="W25" s="592"/>
      <c r="X25" s="592"/>
      <c r="Y25" s="593"/>
      <c r="Z25" s="594">
        <v>10.3</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3790975</v>
      </c>
      <c r="CS25" s="623"/>
      <c r="CT25" s="623"/>
      <c r="CU25" s="623"/>
      <c r="CV25" s="623"/>
      <c r="CW25" s="623"/>
      <c r="CX25" s="623"/>
      <c r="CY25" s="624"/>
      <c r="CZ25" s="625">
        <v>18.899999999999999</v>
      </c>
      <c r="DA25" s="626"/>
      <c r="DB25" s="626"/>
      <c r="DC25" s="627"/>
      <c r="DD25" s="600">
        <v>3361112</v>
      </c>
      <c r="DE25" s="623"/>
      <c r="DF25" s="623"/>
      <c r="DG25" s="623"/>
      <c r="DH25" s="623"/>
      <c r="DI25" s="623"/>
      <c r="DJ25" s="623"/>
      <c r="DK25" s="624"/>
      <c r="DL25" s="600">
        <v>3149352</v>
      </c>
      <c r="DM25" s="623"/>
      <c r="DN25" s="623"/>
      <c r="DO25" s="623"/>
      <c r="DP25" s="623"/>
      <c r="DQ25" s="623"/>
      <c r="DR25" s="623"/>
      <c r="DS25" s="623"/>
      <c r="DT25" s="623"/>
      <c r="DU25" s="623"/>
      <c r="DV25" s="624"/>
      <c r="DW25" s="596">
        <v>23.6</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2504180</v>
      </c>
      <c r="CS26" s="592"/>
      <c r="CT26" s="592"/>
      <c r="CU26" s="592"/>
      <c r="CV26" s="592"/>
      <c r="CW26" s="592"/>
      <c r="CX26" s="592"/>
      <c r="CY26" s="593"/>
      <c r="CZ26" s="625">
        <v>12.5</v>
      </c>
      <c r="DA26" s="626"/>
      <c r="DB26" s="626"/>
      <c r="DC26" s="627"/>
      <c r="DD26" s="600">
        <v>2149382</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1016640</v>
      </c>
      <c r="S27" s="592"/>
      <c r="T27" s="592"/>
      <c r="U27" s="592"/>
      <c r="V27" s="592"/>
      <c r="W27" s="592"/>
      <c r="X27" s="592"/>
      <c r="Y27" s="593"/>
      <c r="Z27" s="594">
        <v>4.8</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11328281</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2934808</v>
      </c>
      <c r="CS27" s="623"/>
      <c r="CT27" s="623"/>
      <c r="CU27" s="623"/>
      <c r="CV27" s="623"/>
      <c r="CW27" s="623"/>
      <c r="CX27" s="623"/>
      <c r="CY27" s="624"/>
      <c r="CZ27" s="625">
        <v>14.7</v>
      </c>
      <c r="DA27" s="626"/>
      <c r="DB27" s="626"/>
      <c r="DC27" s="627"/>
      <c r="DD27" s="600">
        <v>1073661</v>
      </c>
      <c r="DE27" s="623"/>
      <c r="DF27" s="623"/>
      <c r="DG27" s="623"/>
      <c r="DH27" s="623"/>
      <c r="DI27" s="623"/>
      <c r="DJ27" s="623"/>
      <c r="DK27" s="624"/>
      <c r="DL27" s="600">
        <v>987424</v>
      </c>
      <c r="DM27" s="623"/>
      <c r="DN27" s="623"/>
      <c r="DO27" s="623"/>
      <c r="DP27" s="623"/>
      <c r="DQ27" s="623"/>
      <c r="DR27" s="623"/>
      <c r="DS27" s="623"/>
      <c r="DT27" s="623"/>
      <c r="DU27" s="623"/>
      <c r="DV27" s="624"/>
      <c r="DW27" s="596">
        <v>7.4</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40969</v>
      </c>
      <c r="S28" s="592"/>
      <c r="T28" s="592"/>
      <c r="U28" s="592"/>
      <c r="V28" s="592"/>
      <c r="W28" s="592"/>
      <c r="X28" s="592"/>
      <c r="Y28" s="593"/>
      <c r="Z28" s="594">
        <v>0.2</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2737589</v>
      </c>
      <c r="CS28" s="592"/>
      <c r="CT28" s="592"/>
      <c r="CU28" s="592"/>
      <c r="CV28" s="592"/>
      <c r="CW28" s="592"/>
      <c r="CX28" s="592"/>
      <c r="CY28" s="593"/>
      <c r="CZ28" s="625">
        <v>13.7</v>
      </c>
      <c r="DA28" s="626"/>
      <c r="DB28" s="626"/>
      <c r="DC28" s="627"/>
      <c r="DD28" s="600">
        <v>2737589</v>
      </c>
      <c r="DE28" s="592"/>
      <c r="DF28" s="592"/>
      <c r="DG28" s="592"/>
      <c r="DH28" s="592"/>
      <c r="DI28" s="592"/>
      <c r="DJ28" s="592"/>
      <c r="DK28" s="593"/>
      <c r="DL28" s="600">
        <v>2407589</v>
      </c>
      <c r="DM28" s="592"/>
      <c r="DN28" s="592"/>
      <c r="DO28" s="592"/>
      <c r="DP28" s="592"/>
      <c r="DQ28" s="592"/>
      <c r="DR28" s="592"/>
      <c r="DS28" s="592"/>
      <c r="DT28" s="592"/>
      <c r="DU28" s="592"/>
      <c r="DV28" s="593"/>
      <c r="DW28" s="596">
        <v>18.100000000000001</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875</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2737589</v>
      </c>
      <c r="CS29" s="623"/>
      <c r="CT29" s="623"/>
      <c r="CU29" s="623"/>
      <c r="CV29" s="623"/>
      <c r="CW29" s="623"/>
      <c r="CX29" s="623"/>
      <c r="CY29" s="624"/>
      <c r="CZ29" s="625">
        <v>13.7</v>
      </c>
      <c r="DA29" s="626"/>
      <c r="DB29" s="626"/>
      <c r="DC29" s="627"/>
      <c r="DD29" s="600">
        <v>2737589</v>
      </c>
      <c r="DE29" s="623"/>
      <c r="DF29" s="623"/>
      <c r="DG29" s="623"/>
      <c r="DH29" s="623"/>
      <c r="DI29" s="623"/>
      <c r="DJ29" s="623"/>
      <c r="DK29" s="624"/>
      <c r="DL29" s="600">
        <v>2407589</v>
      </c>
      <c r="DM29" s="623"/>
      <c r="DN29" s="623"/>
      <c r="DO29" s="623"/>
      <c r="DP29" s="623"/>
      <c r="DQ29" s="623"/>
      <c r="DR29" s="623"/>
      <c r="DS29" s="623"/>
      <c r="DT29" s="623"/>
      <c r="DU29" s="623"/>
      <c r="DV29" s="624"/>
      <c r="DW29" s="596">
        <v>18.100000000000001</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431497</v>
      </c>
      <c r="S30" s="592"/>
      <c r="T30" s="592"/>
      <c r="U30" s="592"/>
      <c r="V30" s="592"/>
      <c r="W30" s="592"/>
      <c r="X30" s="592"/>
      <c r="Y30" s="593"/>
      <c r="Z30" s="594">
        <v>2</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98.7</v>
      </c>
      <c r="BH30" s="650"/>
      <c r="BI30" s="650"/>
      <c r="BJ30" s="650"/>
      <c r="BK30" s="650"/>
      <c r="BL30" s="650"/>
      <c r="BM30" s="586">
        <v>92.3</v>
      </c>
      <c r="BN30" s="650"/>
      <c r="BO30" s="650"/>
      <c r="BP30" s="650"/>
      <c r="BQ30" s="651"/>
      <c r="BR30" s="649">
        <v>98.4</v>
      </c>
      <c r="BS30" s="650"/>
      <c r="BT30" s="650"/>
      <c r="BU30" s="650"/>
      <c r="BV30" s="650"/>
      <c r="BW30" s="650"/>
      <c r="BX30" s="586">
        <v>91.6</v>
      </c>
      <c r="BY30" s="650"/>
      <c r="BZ30" s="650"/>
      <c r="CA30" s="650"/>
      <c r="CB30" s="651"/>
      <c r="CD30" s="654"/>
      <c r="CE30" s="655"/>
      <c r="CF30" s="605" t="s">
        <v>291</v>
      </c>
      <c r="CG30" s="606"/>
      <c r="CH30" s="606"/>
      <c r="CI30" s="606"/>
      <c r="CJ30" s="606"/>
      <c r="CK30" s="606"/>
      <c r="CL30" s="606"/>
      <c r="CM30" s="606"/>
      <c r="CN30" s="606"/>
      <c r="CO30" s="606"/>
      <c r="CP30" s="606"/>
      <c r="CQ30" s="607"/>
      <c r="CR30" s="591">
        <v>2504997</v>
      </c>
      <c r="CS30" s="592"/>
      <c r="CT30" s="592"/>
      <c r="CU30" s="592"/>
      <c r="CV30" s="592"/>
      <c r="CW30" s="592"/>
      <c r="CX30" s="592"/>
      <c r="CY30" s="593"/>
      <c r="CZ30" s="625">
        <v>12.5</v>
      </c>
      <c r="DA30" s="626"/>
      <c r="DB30" s="626"/>
      <c r="DC30" s="627"/>
      <c r="DD30" s="600">
        <v>2504997</v>
      </c>
      <c r="DE30" s="592"/>
      <c r="DF30" s="592"/>
      <c r="DG30" s="592"/>
      <c r="DH30" s="592"/>
      <c r="DI30" s="592"/>
      <c r="DJ30" s="592"/>
      <c r="DK30" s="593"/>
      <c r="DL30" s="600">
        <v>2174997</v>
      </c>
      <c r="DM30" s="592"/>
      <c r="DN30" s="592"/>
      <c r="DO30" s="592"/>
      <c r="DP30" s="592"/>
      <c r="DQ30" s="592"/>
      <c r="DR30" s="592"/>
      <c r="DS30" s="592"/>
      <c r="DT30" s="592"/>
      <c r="DU30" s="592"/>
      <c r="DV30" s="593"/>
      <c r="DW30" s="596">
        <v>16.3</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585586</v>
      </c>
      <c r="S31" s="592"/>
      <c r="T31" s="592"/>
      <c r="U31" s="592"/>
      <c r="V31" s="592"/>
      <c r="W31" s="592"/>
      <c r="X31" s="592"/>
      <c r="Y31" s="593"/>
      <c r="Z31" s="594">
        <v>2.8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23"/>
      <c r="BI31" s="623"/>
      <c r="BJ31" s="623"/>
      <c r="BK31" s="623"/>
      <c r="BL31" s="623"/>
      <c r="BM31" s="597">
        <v>90.7</v>
      </c>
      <c r="BN31" s="647"/>
      <c r="BO31" s="647"/>
      <c r="BP31" s="647"/>
      <c r="BQ31" s="648"/>
      <c r="BR31" s="646">
        <v>97.9</v>
      </c>
      <c r="BS31" s="623"/>
      <c r="BT31" s="623"/>
      <c r="BU31" s="623"/>
      <c r="BV31" s="623"/>
      <c r="BW31" s="623"/>
      <c r="BX31" s="597">
        <v>89.9</v>
      </c>
      <c r="BY31" s="647"/>
      <c r="BZ31" s="647"/>
      <c r="CA31" s="647"/>
      <c r="CB31" s="648"/>
      <c r="CD31" s="654"/>
      <c r="CE31" s="655"/>
      <c r="CF31" s="605" t="s">
        <v>295</v>
      </c>
      <c r="CG31" s="606"/>
      <c r="CH31" s="606"/>
      <c r="CI31" s="606"/>
      <c r="CJ31" s="606"/>
      <c r="CK31" s="606"/>
      <c r="CL31" s="606"/>
      <c r="CM31" s="606"/>
      <c r="CN31" s="606"/>
      <c r="CO31" s="606"/>
      <c r="CP31" s="606"/>
      <c r="CQ31" s="607"/>
      <c r="CR31" s="591">
        <v>232592</v>
      </c>
      <c r="CS31" s="623"/>
      <c r="CT31" s="623"/>
      <c r="CU31" s="623"/>
      <c r="CV31" s="623"/>
      <c r="CW31" s="623"/>
      <c r="CX31" s="623"/>
      <c r="CY31" s="624"/>
      <c r="CZ31" s="625">
        <v>1.2</v>
      </c>
      <c r="DA31" s="626"/>
      <c r="DB31" s="626"/>
      <c r="DC31" s="627"/>
      <c r="DD31" s="600">
        <v>232592</v>
      </c>
      <c r="DE31" s="623"/>
      <c r="DF31" s="623"/>
      <c r="DG31" s="623"/>
      <c r="DH31" s="623"/>
      <c r="DI31" s="623"/>
      <c r="DJ31" s="623"/>
      <c r="DK31" s="624"/>
      <c r="DL31" s="600">
        <v>232592</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452555</v>
      </c>
      <c r="S32" s="592"/>
      <c r="T32" s="592"/>
      <c r="U32" s="592"/>
      <c r="V32" s="592"/>
      <c r="W32" s="592"/>
      <c r="X32" s="592"/>
      <c r="Y32" s="593"/>
      <c r="Z32" s="594">
        <v>2.1</v>
      </c>
      <c r="AA32" s="594"/>
      <c r="AB32" s="594"/>
      <c r="AC32" s="594"/>
      <c r="AD32" s="595">
        <v>21211</v>
      </c>
      <c r="AE32" s="595"/>
      <c r="AF32" s="595"/>
      <c r="AG32" s="595"/>
      <c r="AH32" s="595"/>
      <c r="AI32" s="595"/>
      <c r="AJ32" s="595"/>
      <c r="AK32" s="595"/>
      <c r="AL32" s="596">
        <v>0.2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98.9</v>
      </c>
      <c r="BH32" s="659"/>
      <c r="BI32" s="659"/>
      <c r="BJ32" s="659"/>
      <c r="BK32" s="659"/>
      <c r="BL32" s="659"/>
      <c r="BM32" s="660">
        <v>94.6</v>
      </c>
      <c r="BN32" s="659"/>
      <c r="BO32" s="659"/>
      <c r="BP32" s="659"/>
      <c r="BQ32" s="661"/>
      <c r="BR32" s="658">
        <v>98.5</v>
      </c>
      <c r="BS32" s="659"/>
      <c r="BT32" s="659"/>
      <c r="BU32" s="659"/>
      <c r="BV32" s="659"/>
      <c r="BW32" s="659"/>
      <c r="BX32" s="660">
        <v>94.1</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2005900</v>
      </c>
      <c r="S33" s="592"/>
      <c r="T33" s="592"/>
      <c r="U33" s="592"/>
      <c r="V33" s="592"/>
      <c r="W33" s="592"/>
      <c r="X33" s="592"/>
      <c r="Y33" s="593"/>
      <c r="Z33" s="594">
        <v>9.5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7564020</v>
      </c>
      <c r="CS33" s="623"/>
      <c r="CT33" s="623"/>
      <c r="CU33" s="623"/>
      <c r="CV33" s="623"/>
      <c r="CW33" s="623"/>
      <c r="CX33" s="623"/>
      <c r="CY33" s="624"/>
      <c r="CZ33" s="625">
        <v>37.799999999999997</v>
      </c>
      <c r="DA33" s="626"/>
      <c r="DB33" s="626"/>
      <c r="DC33" s="627"/>
      <c r="DD33" s="600">
        <v>6476307</v>
      </c>
      <c r="DE33" s="623"/>
      <c r="DF33" s="623"/>
      <c r="DG33" s="623"/>
      <c r="DH33" s="623"/>
      <c r="DI33" s="623"/>
      <c r="DJ33" s="623"/>
      <c r="DK33" s="624"/>
      <c r="DL33" s="600">
        <v>5255047</v>
      </c>
      <c r="DM33" s="623"/>
      <c r="DN33" s="623"/>
      <c r="DO33" s="623"/>
      <c r="DP33" s="623"/>
      <c r="DQ33" s="623"/>
      <c r="DR33" s="623"/>
      <c r="DS33" s="623"/>
      <c r="DT33" s="623"/>
      <c r="DU33" s="623"/>
      <c r="DV33" s="624"/>
      <c r="DW33" s="596">
        <v>39.4</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3805808</v>
      </c>
      <c r="CS34" s="592"/>
      <c r="CT34" s="592"/>
      <c r="CU34" s="592"/>
      <c r="CV34" s="592"/>
      <c r="CW34" s="592"/>
      <c r="CX34" s="592"/>
      <c r="CY34" s="593"/>
      <c r="CZ34" s="625">
        <v>19</v>
      </c>
      <c r="DA34" s="626"/>
      <c r="DB34" s="626"/>
      <c r="DC34" s="627"/>
      <c r="DD34" s="600">
        <v>3158631</v>
      </c>
      <c r="DE34" s="592"/>
      <c r="DF34" s="592"/>
      <c r="DG34" s="592"/>
      <c r="DH34" s="592"/>
      <c r="DI34" s="592"/>
      <c r="DJ34" s="592"/>
      <c r="DK34" s="593"/>
      <c r="DL34" s="600">
        <v>2699749</v>
      </c>
      <c r="DM34" s="592"/>
      <c r="DN34" s="592"/>
      <c r="DO34" s="592"/>
      <c r="DP34" s="592"/>
      <c r="DQ34" s="592"/>
      <c r="DR34" s="592"/>
      <c r="DS34" s="592"/>
      <c r="DT34" s="592"/>
      <c r="DU34" s="592"/>
      <c r="DV34" s="593"/>
      <c r="DW34" s="596">
        <v>20.2</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676100</v>
      </c>
      <c r="S35" s="592"/>
      <c r="T35" s="592"/>
      <c r="U35" s="592"/>
      <c r="V35" s="592"/>
      <c r="W35" s="592"/>
      <c r="X35" s="592"/>
      <c r="Y35" s="593"/>
      <c r="Z35" s="594">
        <v>3.2</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2200794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145263</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502934</v>
      </c>
      <c r="CS35" s="623"/>
      <c r="CT35" s="623"/>
      <c r="CU35" s="623"/>
      <c r="CV35" s="623"/>
      <c r="CW35" s="623"/>
      <c r="CX35" s="623"/>
      <c r="CY35" s="624"/>
      <c r="CZ35" s="625">
        <v>2.5</v>
      </c>
      <c r="DA35" s="626"/>
      <c r="DB35" s="626"/>
      <c r="DC35" s="627"/>
      <c r="DD35" s="600">
        <v>457748</v>
      </c>
      <c r="DE35" s="623"/>
      <c r="DF35" s="623"/>
      <c r="DG35" s="623"/>
      <c r="DH35" s="623"/>
      <c r="DI35" s="623"/>
      <c r="DJ35" s="623"/>
      <c r="DK35" s="624"/>
      <c r="DL35" s="600">
        <v>289121</v>
      </c>
      <c r="DM35" s="623"/>
      <c r="DN35" s="623"/>
      <c r="DO35" s="623"/>
      <c r="DP35" s="623"/>
      <c r="DQ35" s="623"/>
      <c r="DR35" s="623"/>
      <c r="DS35" s="623"/>
      <c r="DT35" s="623"/>
      <c r="DU35" s="623"/>
      <c r="DV35" s="624"/>
      <c r="DW35" s="596">
        <v>2.2000000000000002</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21157911</v>
      </c>
      <c r="S36" s="664"/>
      <c r="T36" s="664"/>
      <c r="U36" s="664"/>
      <c r="V36" s="664"/>
      <c r="W36" s="664"/>
      <c r="X36" s="664"/>
      <c r="Y36" s="665"/>
      <c r="Z36" s="666">
        <v>100</v>
      </c>
      <c r="AA36" s="666"/>
      <c r="AB36" s="666"/>
      <c r="AC36" s="666"/>
      <c r="AD36" s="667">
        <v>12658924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617146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145263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1205038</v>
      </c>
      <c r="CS36" s="592"/>
      <c r="CT36" s="592"/>
      <c r="CU36" s="592"/>
      <c r="CV36" s="592"/>
      <c r="CW36" s="592"/>
      <c r="CX36" s="592"/>
      <c r="CY36" s="593"/>
      <c r="CZ36" s="625">
        <v>6</v>
      </c>
      <c r="DA36" s="626"/>
      <c r="DB36" s="626"/>
      <c r="DC36" s="627"/>
      <c r="DD36" s="600">
        <v>1017150</v>
      </c>
      <c r="DE36" s="592"/>
      <c r="DF36" s="592"/>
      <c r="DG36" s="592"/>
      <c r="DH36" s="592"/>
      <c r="DI36" s="592"/>
      <c r="DJ36" s="592"/>
      <c r="DK36" s="593"/>
      <c r="DL36" s="600">
        <v>563436</v>
      </c>
      <c r="DM36" s="592"/>
      <c r="DN36" s="592"/>
      <c r="DO36" s="592"/>
      <c r="DP36" s="592"/>
      <c r="DQ36" s="592"/>
      <c r="DR36" s="592"/>
      <c r="DS36" s="592"/>
      <c r="DT36" s="592"/>
      <c r="DU36" s="592"/>
      <c r="DV36" s="593"/>
      <c r="DW36" s="596">
        <v>4.2</v>
      </c>
      <c r="DX36" s="621"/>
      <c r="DY36" s="621"/>
      <c r="DZ36" s="621"/>
      <c r="EA36" s="621"/>
      <c r="EB36" s="621"/>
      <c r="EC36" s="622"/>
    </row>
    <row r="37" spans="2:133" ht="11.25" customHeight="1">
      <c r="AQ37" s="670" t="s">
        <v>313</v>
      </c>
      <c r="AR37" s="671"/>
      <c r="AS37" s="671"/>
      <c r="AT37" s="671"/>
      <c r="AU37" s="671"/>
      <c r="AV37" s="671"/>
      <c r="AW37" s="671"/>
      <c r="AX37" s="671"/>
      <c r="AY37" s="672"/>
      <c r="AZ37" s="591">
        <v>306770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6351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22659</v>
      </c>
      <c r="CS37" s="623"/>
      <c r="CT37" s="623"/>
      <c r="CU37" s="623"/>
      <c r="CV37" s="623"/>
      <c r="CW37" s="623"/>
      <c r="CX37" s="623"/>
      <c r="CY37" s="624"/>
      <c r="CZ37" s="625">
        <v>0.1</v>
      </c>
      <c r="DA37" s="626"/>
      <c r="DB37" s="626"/>
      <c r="DC37" s="627"/>
      <c r="DD37" s="600">
        <v>22659</v>
      </c>
      <c r="DE37" s="623"/>
      <c r="DF37" s="623"/>
      <c r="DG37" s="623"/>
      <c r="DH37" s="623"/>
      <c r="DI37" s="623"/>
      <c r="DJ37" s="623"/>
      <c r="DK37" s="624"/>
      <c r="DL37" s="600">
        <v>19980</v>
      </c>
      <c r="DM37" s="623"/>
      <c r="DN37" s="623"/>
      <c r="DO37" s="623"/>
      <c r="DP37" s="623"/>
      <c r="DQ37" s="623"/>
      <c r="DR37" s="623"/>
      <c r="DS37" s="623"/>
      <c r="DT37" s="623"/>
      <c r="DU37" s="623"/>
      <c r="DV37" s="624"/>
      <c r="DW37" s="596">
        <v>0.1</v>
      </c>
      <c r="DX37" s="621"/>
      <c r="DY37" s="621"/>
      <c r="DZ37" s="621"/>
      <c r="EA37" s="621"/>
      <c r="EB37" s="621"/>
      <c r="EC37" s="622"/>
    </row>
    <row r="38" spans="2:133" ht="11.25" customHeight="1">
      <c r="AQ38" s="670" t="s">
        <v>316</v>
      </c>
      <c r="AR38" s="671"/>
      <c r="AS38" s="671"/>
      <c r="AT38" s="671"/>
      <c r="AU38" s="671"/>
      <c r="AV38" s="671"/>
      <c r="AW38" s="671"/>
      <c r="AX38" s="671"/>
      <c r="AY38" s="672"/>
      <c r="AZ38" s="591">
        <v>10923</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10635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1859514</v>
      </c>
      <c r="CS38" s="592"/>
      <c r="CT38" s="592"/>
      <c r="CU38" s="592"/>
      <c r="CV38" s="592"/>
      <c r="CW38" s="592"/>
      <c r="CX38" s="592"/>
      <c r="CY38" s="593"/>
      <c r="CZ38" s="625">
        <v>9.3000000000000007</v>
      </c>
      <c r="DA38" s="626"/>
      <c r="DB38" s="626"/>
      <c r="DC38" s="627"/>
      <c r="DD38" s="600">
        <v>1702741</v>
      </c>
      <c r="DE38" s="592"/>
      <c r="DF38" s="592"/>
      <c r="DG38" s="592"/>
      <c r="DH38" s="592"/>
      <c r="DI38" s="592"/>
      <c r="DJ38" s="592"/>
      <c r="DK38" s="593"/>
      <c r="DL38" s="600">
        <v>1702741</v>
      </c>
      <c r="DM38" s="592"/>
      <c r="DN38" s="592"/>
      <c r="DO38" s="592"/>
      <c r="DP38" s="592"/>
      <c r="DQ38" s="592"/>
      <c r="DR38" s="592"/>
      <c r="DS38" s="592"/>
      <c r="DT38" s="592"/>
      <c r="DU38" s="592"/>
      <c r="DV38" s="593"/>
      <c r="DW38" s="596">
        <v>12.8</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121327</v>
      </c>
      <c r="CS39" s="623"/>
      <c r="CT39" s="623"/>
      <c r="CU39" s="623"/>
      <c r="CV39" s="623"/>
      <c r="CW39" s="623"/>
      <c r="CX39" s="623"/>
      <c r="CY39" s="624"/>
      <c r="CZ39" s="625">
        <v>0.6</v>
      </c>
      <c r="DA39" s="626"/>
      <c r="DB39" s="626"/>
      <c r="DC39" s="627"/>
      <c r="DD39" s="600">
        <v>105043</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224721</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69399</v>
      </c>
      <c r="CS40" s="592"/>
      <c r="CT40" s="592"/>
      <c r="CU40" s="592"/>
      <c r="CV40" s="592"/>
      <c r="CW40" s="592"/>
      <c r="CX40" s="592"/>
      <c r="CY40" s="593"/>
      <c r="CZ40" s="625">
        <v>0.3</v>
      </c>
      <c r="DA40" s="626"/>
      <c r="DB40" s="626"/>
      <c r="DC40" s="627"/>
      <c r="DD40" s="600">
        <v>34994</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1041234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285</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2987771</v>
      </c>
      <c r="CS42" s="592"/>
      <c r="CT42" s="592"/>
      <c r="CU42" s="592"/>
      <c r="CV42" s="592"/>
      <c r="CW42" s="592"/>
      <c r="CX42" s="592"/>
      <c r="CY42" s="593"/>
      <c r="CZ42" s="625">
        <v>14.9</v>
      </c>
      <c r="DA42" s="674"/>
      <c r="DB42" s="674"/>
      <c r="DC42" s="675"/>
      <c r="DD42" s="600">
        <v>724413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78571</v>
      </c>
      <c r="CS43" s="623"/>
      <c r="CT43" s="623"/>
      <c r="CU43" s="623"/>
      <c r="CV43" s="623"/>
      <c r="CW43" s="623"/>
      <c r="CX43" s="623"/>
      <c r="CY43" s="624"/>
      <c r="CZ43" s="625">
        <v>0.4</v>
      </c>
      <c r="DA43" s="626"/>
      <c r="DB43" s="626"/>
      <c r="DC43" s="627"/>
      <c r="DD43" s="600">
        <v>78571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2798845</v>
      </c>
      <c r="CS44" s="592"/>
      <c r="CT44" s="592"/>
      <c r="CU44" s="592"/>
      <c r="CV44" s="592"/>
      <c r="CW44" s="592"/>
      <c r="CX44" s="592"/>
      <c r="CY44" s="593"/>
      <c r="CZ44" s="625">
        <v>14</v>
      </c>
      <c r="DA44" s="674"/>
      <c r="DB44" s="674"/>
      <c r="DC44" s="675"/>
      <c r="DD44" s="600">
        <v>678200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1366271</v>
      </c>
      <c r="CS45" s="623"/>
      <c r="CT45" s="623"/>
      <c r="CU45" s="623"/>
      <c r="CV45" s="623"/>
      <c r="CW45" s="623"/>
      <c r="CX45" s="623"/>
      <c r="CY45" s="624"/>
      <c r="CZ45" s="625">
        <v>6.8</v>
      </c>
      <c r="DA45" s="626"/>
      <c r="DB45" s="626"/>
      <c r="DC45" s="627"/>
      <c r="DD45" s="600">
        <v>147504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1431481</v>
      </c>
      <c r="CS46" s="592"/>
      <c r="CT46" s="592"/>
      <c r="CU46" s="592"/>
      <c r="CV46" s="592"/>
      <c r="CW46" s="592"/>
      <c r="CX46" s="592"/>
      <c r="CY46" s="593"/>
      <c r="CZ46" s="625">
        <v>7.2</v>
      </c>
      <c r="DA46" s="674"/>
      <c r="DB46" s="674"/>
      <c r="DC46" s="675"/>
      <c r="DD46" s="600">
        <v>529603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188926</v>
      </c>
      <c r="CS47" s="623"/>
      <c r="CT47" s="623"/>
      <c r="CU47" s="623"/>
      <c r="CV47" s="623"/>
      <c r="CW47" s="623"/>
      <c r="CX47" s="623"/>
      <c r="CY47" s="624"/>
      <c r="CZ47" s="625">
        <v>0.9</v>
      </c>
      <c r="DA47" s="626"/>
      <c r="DB47" s="626"/>
      <c r="DC47" s="627"/>
      <c r="DD47" s="600">
        <v>46213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20015163</v>
      </c>
      <c r="CS49" s="659"/>
      <c r="CT49" s="659"/>
      <c r="CU49" s="659"/>
      <c r="CV49" s="659"/>
      <c r="CW49" s="659"/>
      <c r="CX49" s="659"/>
      <c r="CY49" s="686"/>
      <c r="CZ49" s="687">
        <v>100</v>
      </c>
      <c r="DA49" s="688"/>
      <c r="DB49" s="688"/>
      <c r="DC49" s="689"/>
      <c r="DD49" s="690">
        <v>14373082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34" sqref="AF34:AJ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535</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21158</v>
      </c>
      <c r="R7" s="721"/>
      <c r="S7" s="721"/>
      <c r="T7" s="721"/>
      <c r="U7" s="721"/>
      <c r="V7" s="721">
        <v>20015</v>
      </c>
      <c r="W7" s="721"/>
      <c r="X7" s="721"/>
      <c r="Y7" s="721"/>
      <c r="Z7" s="721"/>
      <c r="AA7" s="721">
        <v>1143</v>
      </c>
      <c r="AB7" s="721"/>
      <c r="AC7" s="721"/>
      <c r="AD7" s="721"/>
      <c r="AE7" s="722"/>
      <c r="AF7" s="723">
        <v>992</v>
      </c>
      <c r="AG7" s="724"/>
      <c r="AH7" s="724"/>
      <c r="AI7" s="724"/>
      <c r="AJ7" s="725"/>
      <c r="AK7" s="760">
        <v>431</v>
      </c>
      <c r="AL7" s="761"/>
      <c r="AM7" s="761"/>
      <c r="AN7" s="761"/>
      <c r="AO7" s="761"/>
      <c r="AP7" s="761">
        <v>17629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-12</v>
      </c>
      <c r="CI7" s="758"/>
      <c r="CJ7" s="758"/>
      <c r="CK7" s="758"/>
      <c r="CL7" s="759"/>
      <c r="CM7" s="757">
        <v>246</v>
      </c>
      <c r="CN7" s="758"/>
      <c r="CO7" s="758"/>
      <c r="CP7" s="758"/>
      <c r="CQ7" s="759"/>
      <c r="CR7" s="757">
        <v>30</v>
      </c>
      <c r="CS7" s="758"/>
      <c r="CT7" s="758"/>
      <c r="CU7" s="758"/>
      <c r="CV7" s="759"/>
      <c r="CW7" s="757">
        <v>28</v>
      </c>
      <c r="CX7" s="758"/>
      <c r="CY7" s="758"/>
      <c r="CZ7" s="758"/>
      <c r="DA7" s="759"/>
      <c r="DB7" s="757" t="s">
        <v>550</v>
      </c>
      <c r="DC7" s="758"/>
      <c r="DD7" s="758"/>
      <c r="DE7" s="758"/>
      <c r="DF7" s="759"/>
      <c r="DG7" s="757" t="s">
        <v>550</v>
      </c>
      <c r="DH7" s="758"/>
      <c r="DI7" s="758"/>
      <c r="DJ7" s="758"/>
      <c r="DK7" s="759"/>
      <c r="DL7" s="757" t="s">
        <v>550</v>
      </c>
      <c r="DM7" s="758"/>
      <c r="DN7" s="758"/>
      <c r="DO7" s="758"/>
      <c r="DP7" s="759"/>
      <c r="DQ7" s="757" t="s">
        <v>550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551</v>
      </c>
      <c r="BS8" s="754" t="s">
        <v>536</v>
      </c>
      <c r="BT8" s="755"/>
      <c r="BU8" s="755"/>
      <c r="BV8" s="755"/>
      <c r="BW8" s="755"/>
      <c r="BX8" s="755"/>
      <c r="BY8" s="755"/>
      <c r="BZ8" s="755"/>
      <c r="CA8" s="755"/>
      <c r="CB8" s="755"/>
      <c r="CC8" s="755"/>
      <c r="CD8" s="755"/>
      <c r="CE8" s="755"/>
      <c r="CF8" s="755"/>
      <c r="CG8" s="756"/>
      <c r="CH8" s="767">
        <v>-3</v>
      </c>
      <c r="CI8" s="768"/>
      <c r="CJ8" s="768"/>
      <c r="CK8" s="768"/>
      <c r="CL8" s="769"/>
      <c r="CM8" s="767">
        <v>393</v>
      </c>
      <c r="CN8" s="768"/>
      <c r="CO8" s="768"/>
      <c r="CP8" s="768"/>
      <c r="CQ8" s="769"/>
      <c r="CR8" s="767">
        <v>6</v>
      </c>
      <c r="CS8" s="768"/>
      <c r="CT8" s="768"/>
      <c r="CU8" s="768"/>
      <c r="CV8" s="769"/>
      <c r="CW8" s="767" t="s">
        <v>550</v>
      </c>
      <c r="CX8" s="768"/>
      <c r="CY8" s="768"/>
      <c r="CZ8" s="768"/>
      <c r="DA8" s="769"/>
      <c r="DB8" s="767" t="s">
        <v>550</v>
      </c>
      <c r="DC8" s="768"/>
      <c r="DD8" s="768"/>
      <c r="DE8" s="768"/>
      <c r="DF8" s="769"/>
      <c r="DG8" s="767" t="s">
        <v>550</v>
      </c>
      <c r="DH8" s="768"/>
      <c r="DI8" s="768"/>
      <c r="DJ8" s="768"/>
      <c r="DK8" s="769"/>
      <c r="DL8" s="767" t="s">
        <v>550</v>
      </c>
      <c r="DM8" s="768"/>
      <c r="DN8" s="768"/>
      <c r="DO8" s="768"/>
      <c r="DP8" s="769"/>
      <c r="DQ8" s="767">
        <v>327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f>Q7</f>
        <v>21158</v>
      </c>
      <c r="R23" s="780"/>
      <c r="S23" s="780"/>
      <c r="T23" s="780"/>
      <c r="U23" s="780"/>
      <c r="V23" s="780">
        <f t="shared" ref="V23" si="0">V7</f>
        <v>20015</v>
      </c>
      <c r="W23" s="780"/>
      <c r="X23" s="780"/>
      <c r="Y23" s="780"/>
      <c r="Z23" s="780"/>
      <c r="AA23" s="780">
        <f t="shared" ref="AA23" si="1">AA7</f>
        <v>1143</v>
      </c>
      <c r="AB23" s="780"/>
      <c r="AC23" s="780"/>
      <c r="AD23" s="780"/>
      <c r="AE23" s="781"/>
      <c r="AF23" s="782">
        <f t="shared" ref="AF23" si="2">AF7</f>
        <v>992</v>
      </c>
      <c r="AG23" s="780"/>
      <c r="AH23" s="780"/>
      <c r="AI23" s="780"/>
      <c r="AJ23" s="783"/>
      <c r="AK23" s="784"/>
      <c r="AL23" s="785"/>
      <c r="AM23" s="785"/>
      <c r="AN23" s="785"/>
      <c r="AO23" s="785"/>
      <c r="AP23" s="780">
        <f>AP7</f>
        <v>17629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4719</v>
      </c>
      <c r="R28" s="809"/>
      <c r="S28" s="809"/>
      <c r="T28" s="809"/>
      <c r="U28" s="809"/>
      <c r="V28" s="809">
        <v>4574</v>
      </c>
      <c r="W28" s="809"/>
      <c r="X28" s="809"/>
      <c r="Y28" s="809"/>
      <c r="Z28" s="809"/>
      <c r="AA28" s="809">
        <v>145</v>
      </c>
      <c r="AB28" s="809"/>
      <c r="AC28" s="809"/>
      <c r="AD28" s="809"/>
      <c r="AE28" s="810"/>
      <c r="AF28" s="811">
        <v>145</v>
      </c>
      <c r="AG28" s="809"/>
      <c r="AH28" s="809"/>
      <c r="AI28" s="809"/>
      <c r="AJ28" s="812"/>
      <c r="AK28" s="813">
        <v>281</v>
      </c>
      <c r="AL28" s="804"/>
      <c r="AM28" s="804"/>
      <c r="AN28" s="804"/>
      <c r="AO28" s="804"/>
      <c r="AP28" s="804" t="s">
        <v>548</v>
      </c>
      <c r="AQ28" s="804"/>
      <c r="AR28" s="804"/>
      <c r="AS28" s="804"/>
      <c r="AT28" s="804"/>
      <c r="AU28" s="804" t="s">
        <v>549</v>
      </c>
      <c r="AV28" s="804"/>
      <c r="AW28" s="804"/>
      <c r="AX28" s="804"/>
      <c r="AY28" s="804"/>
      <c r="AZ28" s="805" t="s">
        <v>549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808</v>
      </c>
      <c r="R29" s="745"/>
      <c r="S29" s="745"/>
      <c r="T29" s="745"/>
      <c r="U29" s="745"/>
      <c r="V29" s="745">
        <v>802</v>
      </c>
      <c r="W29" s="745"/>
      <c r="X29" s="745"/>
      <c r="Y29" s="745"/>
      <c r="Z29" s="745"/>
      <c r="AA29" s="745">
        <v>6</v>
      </c>
      <c r="AB29" s="745"/>
      <c r="AC29" s="745"/>
      <c r="AD29" s="745"/>
      <c r="AE29" s="746"/>
      <c r="AF29" s="747">
        <v>6</v>
      </c>
      <c r="AG29" s="748"/>
      <c r="AH29" s="748"/>
      <c r="AI29" s="748"/>
      <c r="AJ29" s="749"/>
      <c r="AK29" s="816">
        <v>482</v>
      </c>
      <c r="AL29" s="817"/>
      <c r="AM29" s="817"/>
      <c r="AN29" s="817"/>
      <c r="AO29" s="817"/>
      <c r="AP29" s="817" t="s">
        <v>548</v>
      </c>
      <c r="AQ29" s="817"/>
      <c r="AR29" s="817"/>
      <c r="AS29" s="817"/>
      <c r="AT29" s="817"/>
      <c r="AU29" s="817" t="s">
        <v>549</v>
      </c>
      <c r="AV29" s="817"/>
      <c r="AW29" s="817"/>
      <c r="AX29" s="817"/>
      <c r="AY29" s="817"/>
      <c r="AZ29" s="818" t="s">
        <v>549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547</v>
      </c>
      <c r="C30" s="742"/>
      <c r="D30" s="742"/>
      <c r="E30" s="742"/>
      <c r="F30" s="742"/>
      <c r="G30" s="742"/>
      <c r="H30" s="742"/>
      <c r="I30" s="742"/>
      <c r="J30" s="742"/>
      <c r="K30" s="742"/>
      <c r="L30" s="742"/>
      <c r="M30" s="742"/>
      <c r="N30" s="742"/>
      <c r="O30" s="742"/>
      <c r="P30" s="743"/>
      <c r="Q30" s="744">
        <v>1176</v>
      </c>
      <c r="R30" s="745"/>
      <c r="S30" s="745"/>
      <c r="T30" s="745"/>
      <c r="U30" s="745"/>
      <c r="V30" s="745">
        <v>1156</v>
      </c>
      <c r="W30" s="745"/>
      <c r="X30" s="745"/>
      <c r="Y30" s="745"/>
      <c r="Z30" s="745"/>
      <c r="AA30" s="745">
        <v>20</v>
      </c>
      <c r="AB30" s="745"/>
      <c r="AC30" s="745"/>
      <c r="AD30" s="745"/>
      <c r="AE30" s="746"/>
      <c r="AF30" s="747">
        <v>844</v>
      </c>
      <c r="AG30" s="748"/>
      <c r="AH30" s="748"/>
      <c r="AI30" s="748"/>
      <c r="AJ30" s="749"/>
      <c r="AK30" s="816">
        <v>11</v>
      </c>
      <c r="AL30" s="817"/>
      <c r="AM30" s="817"/>
      <c r="AN30" s="817"/>
      <c r="AO30" s="817"/>
      <c r="AP30" s="817">
        <v>2307</v>
      </c>
      <c r="AQ30" s="817"/>
      <c r="AR30" s="817"/>
      <c r="AS30" s="817"/>
      <c r="AT30" s="817"/>
      <c r="AU30" s="817">
        <v>5</v>
      </c>
      <c r="AV30" s="817"/>
      <c r="AW30" s="817"/>
      <c r="AX30" s="817"/>
      <c r="AY30" s="817"/>
      <c r="AZ30" s="818" t="s">
        <v>549</v>
      </c>
      <c r="BA30" s="818"/>
      <c r="BB30" s="818"/>
      <c r="BC30" s="818"/>
      <c r="BD30" s="818"/>
      <c r="BE30" s="814" t="s">
        <v>381</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69</v>
      </c>
      <c r="R31" s="745"/>
      <c r="S31" s="745"/>
      <c r="T31" s="745"/>
      <c r="U31" s="745"/>
      <c r="V31" s="745">
        <v>55</v>
      </c>
      <c r="W31" s="745"/>
      <c r="X31" s="745"/>
      <c r="Y31" s="745"/>
      <c r="Z31" s="745"/>
      <c r="AA31" s="745">
        <v>14</v>
      </c>
      <c r="AB31" s="745"/>
      <c r="AC31" s="745"/>
      <c r="AD31" s="745"/>
      <c r="AE31" s="746"/>
      <c r="AF31" s="747">
        <v>156</v>
      </c>
      <c r="AG31" s="748"/>
      <c r="AH31" s="748"/>
      <c r="AI31" s="748"/>
      <c r="AJ31" s="749"/>
      <c r="AK31" s="816" t="s">
        <v>476</v>
      </c>
      <c r="AL31" s="817"/>
      <c r="AM31" s="817"/>
      <c r="AN31" s="817"/>
      <c r="AO31" s="817"/>
      <c r="AP31" s="817">
        <v>341</v>
      </c>
      <c r="AQ31" s="817"/>
      <c r="AR31" s="817"/>
      <c r="AS31" s="817"/>
      <c r="AT31" s="817"/>
      <c r="AU31" s="817" t="s">
        <v>549</v>
      </c>
      <c r="AV31" s="817"/>
      <c r="AW31" s="817"/>
      <c r="AX31" s="817"/>
      <c r="AY31" s="817"/>
      <c r="AZ31" s="818" t="s">
        <v>549</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1594</v>
      </c>
      <c r="R32" s="745"/>
      <c r="S32" s="745"/>
      <c r="T32" s="745"/>
      <c r="U32" s="745"/>
      <c r="V32" s="745">
        <v>1652</v>
      </c>
      <c r="W32" s="745"/>
      <c r="X32" s="745"/>
      <c r="Y32" s="745"/>
      <c r="Z32" s="745"/>
      <c r="AA32" s="745">
        <v>-58</v>
      </c>
      <c r="AB32" s="745"/>
      <c r="AC32" s="745"/>
      <c r="AD32" s="745"/>
      <c r="AE32" s="746"/>
      <c r="AF32" s="747">
        <v>466</v>
      </c>
      <c r="AG32" s="748"/>
      <c r="AH32" s="748"/>
      <c r="AI32" s="748"/>
      <c r="AJ32" s="749"/>
      <c r="AK32" s="816">
        <v>307</v>
      </c>
      <c r="AL32" s="817"/>
      <c r="AM32" s="817"/>
      <c r="AN32" s="817"/>
      <c r="AO32" s="817"/>
      <c r="AP32" s="817">
        <v>383</v>
      </c>
      <c r="AQ32" s="817"/>
      <c r="AR32" s="817"/>
      <c r="AS32" s="817"/>
      <c r="AT32" s="817"/>
      <c r="AU32" s="817">
        <v>274</v>
      </c>
      <c r="AV32" s="817"/>
      <c r="AW32" s="817"/>
      <c r="AX32" s="817"/>
      <c r="AY32" s="817"/>
      <c r="AZ32" s="818" t="s">
        <v>549</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555</v>
      </c>
      <c r="C33" s="742"/>
      <c r="D33" s="742"/>
      <c r="E33" s="742"/>
      <c r="F33" s="742"/>
      <c r="G33" s="742"/>
      <c r="H33" s="742"/>
      <c r="I33" s="742"/>
      <c r="J33" s="742"/>
      <c r="K33" s="742"/>
      <c r="L33" s="742"/>
      <c r="M33" s="742"/>
      <c r="N33" s="742"/>
      <c r="O33" s="742"/>
      <c r="P33" s="743"/>
      <c r="Q33" s="744">
        <v>11</v>
      </c>
      <c r="R33" s="745"/>
      <c r="S33" s="745"/>
      <c r="T33" s="745"/>
      <c r="U33" s="745"/>
      <c r="V33" s="745">
        <v>12</v>
      </c>
      <c r="W33" s="745"/>
      <c r="X33" s="745"/>
      <c r="Y33" s="745"/>
      <c r="Z33" s="745"/>
      <c r="AA33" s="745">
        <v>-1</v>
      </c>
      <c r="AB33" s="745"/>
      <c r="AC33" s="745"/>
      <c r="AD33" s="745"/>
      <c r="AE33" s="746"/>
      <c r="AF33" s="747" t="s">
        <v>556</v>
      </c>
      <c r="AG33" s="748"/>
      <c r="AH33" s="748"/>
      <c r="AI33" s="748"/>
      <c r="AJ33" s="749"/>
      <c r="AK33" s="818" t="s">
        <v>548</v>
      </c>
      <c r="AL33" s="818"/>
      <c r="AM33" s="818"/>
      <c r="AN33" s="818"/>
      <c r="AO33" s="818"/>
      <c r="AP33" s="818" t="s">
        <v>548</v>
      </c>
      <c r="AQ33" s="818"/>
      <c r="AR33" s="818"/>
      <c r="AS33" s="818"/>
      <c r="AT33" s="818"/>
      <c r="AU33" s="818" t="s">
        <v>548</v>
      </c>
      <c r="AV33" s="818"/>
      <c r="AW33" s="818"/>
      <c r="AX33" s="818"/>
      <c r="AY33" s="818"/>
      <c r="AZ33" s="818" t="s">
        <v>549</v>
      </c>
      <c r="BA33" s="818"/>
      <c r="BB33" s="818"/>
      <c r="BC33" s="818"/>
      <c r="BD33" s="818"/>
      <c r="BE33" s="814" t="s">
        <v>381</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819">
        <v>982</v>
      </c>
      <c r="R34" s="748"/>
      <c r="S34" s="748"/>
      <c r="T34" s="748"/>
      <c r="U34" s="820"/>
      <c r="V34" s="746">
        <v>972</v>
      </c>
      <c r="W34" s="748"/>
      <c r="X34" s="748"/>
      <c r="Y34" s="748"/>
      <c r="Z34" s="820"/>
      <c r="AA34" s="746">
        <v>10</v>
      </c>
      <c r="AB34" s="748"/>
      <c r="AC34" s="748"/>
      <c r="AD34" s="748"/>
      <c r="AE34" s="749"/>
      <c r="AF34" s="747">
        <v>10</v>
      </c>
      <c r="AG34" s="748"/>
      <c r="AH34" s="748"/>
      <c r="AI34" s="748"/>
      <c r="AJ34" s="749"/>
      <c r="AK34" s="816">
        <v>262</v>
      </c>
      <c r="AL34" s="817"/>
      <c r="AM34" s="817"/>
      <c r="AN34" s="817"/>
      <c r="AO34" s="817"/>
      <c r="AP34" s="817">
        <v>3242</v>
      </c>
      <c r="AQ34" s="817"/>
      <c r="AR34" s="817"/>
      <c r="AS34" s="817"/>
      <c r="AT34" s="817"/>
      <c r="AU34" s="817">
        <v>3204</v>
      </c>
      <c r="AV34" s="817"/>
      <c r="AW34" s="817"/>
      <c r="AX34" s="817"/>
      <c r="AY34" s="817"/>
      <c r="AZ34" s="818" t="s">
        <v>549</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819">
        <v>1391</v>
      </c>
      <c r="R35" s="748"/>
      <c r="S35" s="748"/>
      <c r="T35" s="748"/>
      <c r="U35" s="820"/>
      <c r="V35" s="746">
        <v>1349</v>
      </c>
      <c r="W35" s="748"/>
      <c r="X35" s="748"/>
      <c r="Y35" s="748"/>
      <c r="Z35" s="820"/>
      <c r="AA35" s="746">
        <v>42</v>
      </c>
      <c r="AB35" s="748"/>
      <c r="AC35" s="748"/>
      <c r="AD35" s="748"/>
      <c r="AE35" s="749"/>
      <c r="AF35" s="747">
        <v>34</v>
      </c>
      <c r="AG35" s="748"/>
      <c r="AH35" s="748"/>
      <c r="AI35" s="748"/>
      <c r="AJ35" s="749"/>
      <c r="AK35" s="816">
        <v>355</v>
      </c>
      <c r="AL35" s="817"/>
      <c r="AM35" s="817"/>
      <c r="AN35" s="817"/>
      <c r="AO35" s="817"/>
      <c r="AP35" s="817">
        <v>7919</v>
      </c>
      <c r="AQ35" s="817"/>
      <c r="AR35" s="817"/>
      <c r="AS35" s="817"/>
      <c r="AT35" s="817"/>
      <c r="AU35" s="817">
        <v>6177</v>
      </c>
      <c r="AV35" s="817"/>
      <c r="AW35" s="817"/>
      <c r="AX35" s="817"/>
      <c r="AY35" s="817"/>
      <c r="AZ35" s="818" t="s">
        <v>548</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1"/>
      <c r="R50" s="822"/>
      <c r="S50" s="822"/>
      <c r="T50" s="822"/>
      <c r="U50" s="822"/>
      <c r="V50" s="822"/>
      <c r="W50" s="822"/>
      <c r="X50" s="822"/>
      <c r="Y50" s="822"/>
      <c r="Z50" s="822"/>
      <c r="AA50" s="822"/>
      <c r="AB50" s="822"/>
      <c r="AC50" s="822"/>
      <c r="AD50" s="822"/>
      <c r="AE50" s="823"/>
      <c r="AF50" s="747"/>
      <c r="AG50" s="748"/>
      <c r="AH50" s="748"/>
      <c r="AI50" s="748"/>
      <c r="AJ50" s="749"/>
      <c r="AK50" s="824"/>
      <c r="AL50" s="822"/>
      <c r="AM50" s="822"/>
      <c r="AN50" s="822"/>
      <c r="AO50" s="822"/>
      <c r="AP50" s="822"/>
      <c r="AQ50" s="822"/>
      <c r="AR50" s="822"/>
      <c r="AS50" s="822"/>
      <c r="AT50" s="822"/>
      <c r="AU50" s="822"/>
      <c r="AV50" s="822"/>
      <c r="AW50" s="822"/>
      <c r="AX50" s="822"/>
      <c r="AY50" s="822"/>
      <c r="AZ50" s="825"/>
      <c r="BA50" s="825"/>
      <c r="BB50" s="825"/>
      <c r="BC50" s="825"/>
      <c r="BD50" s="825"/>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1"/>
      <c r="R51" s="822"/>
      <c r="S51" s="822"/>
      <c r="T51" s="822"/>
      <c r="U51" s="822"/>
      <c r="V51" s="822"/>
      <c r="W51" s="822"/>
      <c r="X51" s="822"/>
      <c r="Y51" s="822"/>
      <c r="Z51" s="822"/>
      <c r="AA51" s="822"/>
      <c r="AB51" s="822"/>
      <c r="AC51" s="822"/>
      <c r="AD51" s="822"/>
      <c r="AE51" s="823"/>
      <c r="AF51" s="747"/>
      <c r="AG51" s="748"/>
      <c r="AH51" s="748"/>
      <c r="AI51" s="748"/>
      <c r="AJ51" s="749"/>
      <c r="AK51" s="824"/>
      <c r="AL51" s="822"/>
      <c r="AM51" s="822"/>
      <c r="AN51" s="822"/>
      <c r="AO51" s="822"/>
      <c r="AP51" s="822"/>
      <c r="AQ51" s="822"/>
      <c r="AR51" s="822"/>
      <c r="AS51" s="822"/>
      <c r="AT51" s="822"/>
      <c r="AU51" s="822"/>
      <c r="AV51" s="822"/>
      <c r="AW51" s="822"/>
      <c r="AX51" s="822"/>
      <c r="AY51" s="822"/>
      <c r="AZ51" s="825"/>
      <c r="BA51" s="825"/>
      <c r="BB51" s="825"/>
      <c r="BC51" s="825"/>
      <c r="BD51" s="825"/>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1"/>
      <c r="R52" s="822"/>
      <c r="S52" s="822"/>
      <c r="T52" s="822"/>
      <c r="U52" s="822"/>
      <c r="V52" s="822"/>
      <c r="W52" s="822"/>
      <c r="X52" s="822"/>
      <c r="Y52" s="822"/>
      <c r="Z52" s="822"/>
      <c r="AA52" s="822"/>
      <c r="AB52" s="822"/>
      <c r="AC52" s="822"/>
      <c r="AD52" s="822"/>
      <c r="AE52" s="823"/>
      <c r="AF52" s="747"/>
      <c r="AG52" s="748"/>
      <c r="AH52" s="748"/>
      <c r="AI52" s="748"/>
      <c r="AJ52" s="749"/>
      <c r="AK52" s="824"/>
      <c r="AL52" s="822"/>
      <c r="AM52" s="822"/>
      <c r="AN52" s="822"/>
      <c r="AO52" s="822"/>
      <c r="AP52" s="822"/>
      <c r="AQ52" s="822"/>
      <c r="AR52" s="822"/>
      <c r="AS52" s="822"/>
      <c r="AT52" s="822"/>
      <c r="AU52" s="822"/>
      <c r="AV52" s="822"/>
      <c r="AW52" s="822"/>
      <c r="AX52" s="822"/>
      <c r="AY52" s="822"/>
      <c r="AZ52" s="825"/>
      <c r="BA52" s="825"/>
      <c r="BB52" s="825"/>
      <c r="BC52" s="825"/>
      <c r="BD52" s="825"/>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1"/>
      <c r="R53" s="822"/>
      <c r="S53" s="822"/>
      <c r="T53" s="822"/>
      <c r="U53" s="822"/>
      <c r="V53" s="822"/>
      <c r="W53" s="822"/>
      <c r="X53" s="822"/>
      <c r="Y53" s="822"/>
      <c r="Z53" s="822"/>
      <c r="AA53" s="822"/>
      <c r="AB53" s="822"/>
      <c r="AC53" s="822"/>
      <c r="AD53" s="822"/>
      <c r="AE53" s="823"/>
      <c r="AF53" s="747"/>
      <c r="AG53" s="748"/>
      <c r="AH53" s="748"/>
      <c r="AI53" s="748"/>
      <c r="AJ53" s="749"/>
      <c r="AK53" s="824"/>
      <c r="AL53" s="822"/>
      <c r="AM53" s="822"/>
      <c r="AN53" s="822"/>
      <c r="AO53" s="822"/>
      <c r="AP53" s="822"/>
      <c r="AQ53" s="822"/>
      <c r="AR53" s="822"/>
      <c r="AS53" s="822"/>
      <c r="AT53" s="822"/>
      <c r="AU53" s="822"/>
      <c r="AV53" s="822"/>
      <c r="AW53" s="822"/>
      <c r="AX53" s="822"/>
      <c r="AY53" s="822"/>
      <c r="AZ53" s="825"/>
      <c r="BA53" s="825"/>
      <c r="BB53" s="825"/>
      <c r="BC53" s="825"/>
      <c r="BD53" s="825"/>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1"/>
      <c r="R54" s="822"/>
      <c r="S54" s="822"/>
      <c r="T54" s="822"/>
      <c r="U54" s="822"/>
      <c r="V54" s="822"/>
      <c r="W54" s="822"/>
      <c r="X54" s="822"/>
      <c r="Y54" s="822"/>
      <c r="Z54" s="822"/>
      <c r="AA54" s="822"/>
      <c r="AB54" s="822"/>
      <c r="AC54" s="822"/>
      <c r="AD54" s="822"/>
      <c r="AE54" s="823"/>
      <c r="AF54" s="747"/>
      <c r="AG54" s="748"/>
      <c r="AH54" s="748"/>
      <c r="AI54" s="748"/>
      <c r="AJ54" s="749"/>
      <c r="AK54" s="824"/>
      <c r="AL54" s="822"/>
      <c r="AM54" s="822"/>
      <c r="AN54" s="822"/>
      <c r="AO54" s="822"/>
      <c r="AP54" s="822"/>
      <c r="AQ54" s="822"/>
      <c r="AR54" s="822"/>
      <c r="AS54" s="822"/>
      <c r="AT54" s="822"/>
      <c r="AU54" s="822"/>
      <c r="AV54" s="822"/>
      <c r="AW54" s="822"/>
      <c r="AX54" s="822"/>
      <c r="AY54" s="822"/>
      <c r="AZ54" s="825"/>
      <c r="BA54" s="825"/>
      <c r="BB54" s="825"/>
      <c r="BC54" s="825"/>
      <c r="BD54" s="825"/>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1"/>
      <c r="R55" s="822"/>
      <c r="S55" s="822"/>
      <c r="T55" s="822"/>
      <c r="U55" s="822"/>
      <c r="V55" s="822"/>
      <c r="W55" s="822"/>
      <c r="X55" s="822"/>
      <c r="Y55" s="822"/>
      <c r="Z55" s="822"/>
      <c r="AA55" s="822"/>
      <c r="AB55" s="822"/>
      <c r="AC55" s="822"/>
      <c r="AD55" s="822"/>
      <c r="AE55" s="823"/>
      <c r="AF55" s="747"/>
      <c r="AG55" s="748"/>
      <c r="AH55" s="748"/>
      <c r="AI55" s="748"/>
      <c r="AJ55" s="749"/>
      <c r="AK55" s="824"/>
      <c r="AL55" s="822"/>
      <c r="AM55" s="822"/>
      <c r="AN55" s="822"/>
      <c r="AO55" s="822"/>
      <c r="AP55" s="822"/>
      <c r="AQ55" s="822"/>
      <c r="AR55" s="822"/>
      <c r="AS55" s="822"/>
      <c r="AT55" s="822"/>
      <c r="AU55" s="822"/>
      <c r="AV55" s="822"/>
      <c r="AW55" s="822"/>
      <c r="AX55" s="822"/>
      <c r="AY55" s="822"/>
      <c r="AZ55" s="825"/>
      <c r="BA55" s="825"/>
      <c r="BB55" s="825"/>
      <c r="BC55" s="825"/>
      <c r="BD55" s="825"/>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1"/>
      <c r="R56" s="822"/>
      <c r="S56" s="822"/>
      <c r="T56" s="822"/>
      <c r="U56" s="822"/>
      <c r="V56" s="822"/>
      <c r="W56" s="822"/>
      <c r="X56" s="822"/>
      <c r="Y56" s="822"/>
      <c r="Z56" s="822"/>
      <c r="AA56" s="822"/>
      <c r="AB56" s="822"/>
      <c r="AC56" s="822"/>
      <c r="AD56" s="822"/>
      <c r="AE56" s="823"/>
      <c r="AF56" s="747"/>
      <c r="AG56" s="748"/>
      <c r="AH56" s="748"/>
      <c r="AI56" s="748"/>
      <c r="AJ56" s="749"/>
      <c r="AK56" s="824"/>
      <c r="AL56" s="822"/>
      <c r="AM56" s="822"/>
      <c r="AN56" s="822"/>
      <c r="AO56" s="822"/>
      <c r="AP56" s="822"/>
      <c r="AQ56" s="822"/>
      <c r="AR56" s="822"/>
      <c r="AS56" s="822"/>
      <c r="AT56" s="822"/>
      <c r="AU56" s="822"/>
      <c r="AV56" s="822"/>
      <c r="AW56" s="822"/>
      <c r="AX56" s="822"/>
      <c r="AY56" s="822"/>
      <c r="AZ56" s="825"/>
      <c r="BA56" s="825"/>
      <c r="BB56" s="825"/>
      <c r="BC56" s="825"/>
      <c r="BD56" s="825"/>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1"/>
      <c r="R57" s="822"/>
      <c r="S57" s="822"/>
      <c r="T57" s="822"/>
      <c r="U57" s="822"/>
      <c r="V57" s="822"/>
      <c r="W57" s="822"/>
      <c r="X57" s="822"/>
      <c r="Y57" s="822"/>
      <c r="Z57" s="822"/>
      <c r="AA57" s="822"/>
      <c r="AB57" s="822"/>
      <c r="AC57" s="822"/>
      <c r="AD57" s="822"/>
      <c r="AE57" s="823"/>
      <c r="AF57" s="747"/>
      <c r="AG57" s="748"/>
      <c r="AH57" s="748"/>
      <c r="AI57" s="748"/>
      <c r="AJ57" s="749"/>
      <c r="AK57" s="824"/>
      <c r="AL57" s="822"/>
      <c r="AM57" s="822"/>
      <c r="AN57" s="822"/>
      <c r="AO57" s="822"/>
      <c r="AP57" s="822"/>
      <c r="AQ57" s="822"/>
      <c r="AR57" s="822"/>
      <c r="AS57" s="822"/>
      <c r="AT57" s="822"/>
      <c r="AU57" s="822"/>
      <c r="AV57" s="822"/>
      <c r="AW57" s="822"/>
      <c r="AX57" s="822"/>
      <c r="AY57" s="822"/>
      <c r="AZ57" s="825"/>
      <c r="BA57" s="825"/>
      <c r="BB57" s="825"/>
      <c r="BC57" s="825"/>
      <c r="BD57" s="825"/>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1"/>
      <c r="R58" s="822"/>
      <c r="S58" s="822"/>
      <c r="T58" s="822"/>
      <c r="U58" s="822"/>
      <c r="V58" s="822"/>
      <c r="W58" s="822"/>
      <c r="X58" s="822"/>
      <c r="Y58" s="822"/>
      <c r="Z58" s="822"/>
      <c r="AA58" s="822"/>
      <c r="AB58" s="822"/>
      <c r="AC58" s="822"/>
      <c r="AD58" s="822"/>
      <c r="AE58" s="823"/>
      <c r="AF58" s="747"/>
      <c r="AG58" s="748"/>
      <c r="AH58" s="748"/>
      <c r="AI58" s="748"/>
      <c r="AJ58" s="749"/>
      <c r="AK58" s="824"/>
      <c r="AL58" s="822"/>
      <c r="AM58" s="822"/>
      <c r="AN58" s="822"/>
      <c r="AO58" s="822"/>
      <c r="AP58" s="822"/>
      <c r="AQ58" s="822"/>
      <c r="AR58" s="822"/>
      <c r="AS58" s="822"/>
      <c r="AT58" s="822"/>
      <c r="AU58" s="822"/>
      <c r="AV58" s="822"/>
      <c r="AW58" s="822"/>
      <c r="AX58" s="822"/>
      <c r="AY58" s="822"/>
      <c r="AZ58" s="825"/>
      <c r="BA58" s="825"/>
      <c r="BB58" s="825"/>
      <c r="BC58" s="825"/>
      <c r="BD58" s="825"/>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1"/>
      <c r="R59" s="822"/>
      <c r="S59" s="822"/>
      <c r="T59" s="822"/>
      <c r="U59" s="822"/>
      <c r="V59" s="822"/>
      <c r="W59" s="822"/>
      <c r="X59" s="822"/>
      <c r="Y59" s="822"/>
      <c r="Z59" s="822"/>
      <c r="AA59" s="822"/>
      <c r="AB59" s="822"/>
      <c r="AC59" s="822"/>
      <c r="AD59" s="822"/>
      <c r="AE59" s="823"/>
      <c r="AF59" s="747"/>
      <c r="AG59" s="748"/>
      <c r="AH59" s="748"/>
      <c r="AI59" s="748"/>
      <c r="AJ59" s="749"/>
      <c r="AK59" s="824"/>
      <c r="AL59" s="822"/>
      <c r="AM59" s="822"/>
      <c r="AN59" s="822"/>
      <c r="AO59" s="822"/>
      <c r="AP59" s="822"/>
      <c r="AQ59" s="822"/>
      <c r="AR59" s="822"/>
      <c r="AS59" s="822"/>
      <c r="AT59" s="822"/>
      <c r="AU59" s="822"/>
      <c r="AV59" s="822"/>
      <c r="AW59" s="822"/>
      <c r="AX59" s="822"/>
      <c r="AY59" s="822"/>
      <c r="AZ59" s="825"/>
      <c r="BA59" s="825"/>
      <c r="BB59" s="825"/>
      <c r="BC59" s="825"/>
      <c r="BD59" s="825"/>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1"/>
      <c r="R60" s="822"/>
      <c r="S60" s="822"/>
      <c r="T60" s="822"/>
      <c r="U60" s="822"/>
      <c r="V60" s="822"/>
      <c r="W60" s="822"/>
      <c r="X60" s="822"/>
      <c r="Y60" s="822"/>
      <c r="Z60" s="822"/>
      <c r="AA60" s="822"/>
      <c r="AB60" s="822"/>
      <c r="AC60" s="822"/>
      <c r="AD60" s="822"/>
      <c r="AE60" s="823"/>
      <c r="AF60" s="747"/>
      <c r="AG60" s="748"/>
      <c r="AH60" s="748"/>
      <c r="AI60" s="748"/>
      <c r="AJ60" s="749"/>
      <c r="AK60" s="824"/>
      <c r="AL60" s="822"/>
      <c r="AM60" s="822"/>
      <c r="AN60" s="822"/>
      <c r="AO60" s="822"/>
      <c r="AP60" s="822"/>
      <c r="AQ60" s="822"/>
      <c r="AR60" s="822"/>
      <c r="AS60" s="822"/>
      <c r="AT60" s="822"/>
      <c r="AU60" s="822"/>
      <c r="AV60" s="822"/>
      <c r="AW60" s="822"/>
      <c r="AX60" s="822"/>
      <c r="AY60" s="822"/>
      <c r="AZ60" s="825"/>
      <c r="BA60" s="825"/>
      <c r="BB60" s="825"/>
      <c r="BC60" s="825"/>
      <c r="BD60" s="825"/>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1"/>
      <c r="R61" s="822"/>
      <c r="S61" s="822"/>
      <c r="T61" s="822"/>
      <c r="U61" s="822"/>
      <c r="V61" s="822"/>
      <c r="W61" s="822"/>
      <c r="X61" s="822"/>
      <c r="Y61" s="822"/>
      <c r="Z61" s="822"/>
      <c r="AA61" s="822"/>
      <c r="AB61" s="822"/>
      <c r="AC61" s="822"/>
      <c r="AD61" s="822"/>
      <c r="AE61" s="823"/>
      <c r="AF61" s="747"/>
      <c r="AG61" s="748"/>
      <c r="AH61" s="748"/>
      <c r="AI61" s="748"/>
      <c r="AJ61" s="749"/>
      <c r="AK61" s="824"/>
      <c r="AL61" s="822"/>
      <c r="AM61" s="822"/>
      <c r="AN61" s="822"/>
      <c r="AO61" s="822"/>
      <c r="AP61" s="822"/>
      <c r="AQ61" s="822"/>
      <c r="AR61" s="822"/>
      <c r="AS61" s="822"/>
      <c r="AT61" s="822"/>
      <c r="AU61" s="822"/>
      <c r="AV61" s="822"/>
      <c r="AW61" s="822"/>
      <c r="AX61" s="822"/>
      <c r="AY61" s="822"/>
      <c r="AZ61" s="825"/>
      <c r="BA61" s="825"/>
      <c r="BB61" s="825"/>
      <c r="BC61" s="825"/>
      <c r="BD61" s="825"/>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1"/>
      <c r="R62" s="822"/>
      <c r="S62" s="822"/>
      <c r="T62" s="822"/>
      <c r="U62" s="822"/>
      <c r="V62" s="822"/>
      <c r="W62" s="822"/>
      <c r="X62" s="822"/>
      <c r="Y62" s="822"/>
      <c r="Z62" s="822"/>
      <c r="AA62" s="822"/>
      <c r="AB62" s="822"/>
      <c r="AC62" s="822"/>
      <c r="AD62" s="822"/>
      <c r="AE62" s="823"/>
      <c r="AF62" s="747"/>
      <c r="AG62" s="748"/>
      <c r="AH62" s="748"/>
      <c r="AI62" s="748"/>
      <c r="AJ62" s="749"/>
      <c r="AK62" s="824"/>
      <c r="AL62" s="822"/>
      <c r="AM62" s="822"/>
      <c r="AN62" s="822"/>
      <c r="AO62" s="822"/>
      <c r="AP62" s="822"/>
      <c r="AQ62" s="822"/>
      <c r="AR62" s="822"/>
      <c r="AS62" s="822"/>
      <c r="AT62" s="822"/>
      <c r="AU62" s="822"/>
      <c r="AV62" s="822"/>
      <c r="AW62" s="822"/>
      <c r="AX62" s="822"/>
      <c r="AY62" s="822"/>
      <c r="AZ62" s="825"/>
      <c r="BA62" s="825"/>
      <c r="BB62" s="825"/>
      <c r="BC62" s="825"/>
      <c r="BD62" s="825"/>
      <c r="BE62" s="814"/>
      <c r="BF62" s="814"/>
      <c r="BG62" s="814"/>
      <c r="BH62" s="814"/>
      <c r="BI62" s="815"/>
      <c r="BJ62" s="833"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388</v>
      </c>
      <c r="C63" s="777"/>
      <c r="D63" s="777"/>
      <c r="E63" s="777"/>
      <c r="F63" s="777"/>
      <c r="G63" s="777"/>
      <c r="H63" s="777"/>
      <c r="I63" s="777"/>
      <c r="J63" s="777"/>
      <c r="K63" s="777"/>
      <c r="L63" s="777"/>
      <c r="M63" s="777"/>
      <c r="N63" s="777"/>
      <c r="O63" s="777"/>
      <c r="P63" s="778"/>
      <c r="Q63" s="826"/>
      <c r="R63" s="827"/>
      <c r="S63" s="827"/>
      <c r="T63" s="827"/>
      <c r="U63" s="827"/>
      <c r="V63" s="827"/>
      <c r="W63" s="827"/>
      <c r="X63" s="827"/>
      <c r="Y63" s="827"/>
      <c r="Z63" s="827"/>
      <c r="AA63" s="827"/>
      <c r="AB63" s="827"/>
      <c r="AC63" s="827"/>
      <c r="AD63" s="827"/>
      <c r="AE63" s="828"/>
      <c r="AF63" s="829">
        <f>SUM(AF28:AJ34)</f>
        <v>1627</v>
      </c>
      <c r="AG63" s="830"/>
      <c r="AH63" s="830"/>
      <c r="AI63" s="830"/>
      <c r="AJ63" s="831"/>
      <c r="AK63" s="832"/>
      <c r="AL63" s="827"/>
      <c r="AM63" s="827"/>
      <c r="AN63" s="827"/>
      <c r="AO63" s="827"/>
      <c r="AP63" s="830">
        <f>SUM(AP28:AT34)</f>
        <v>6273</v>
      </c>
      <c r="AQ63" s="830"/>
      <c r="AR63" s="830"/>
      <c r="AS63" s="830"/>
      <c r="AT63" s="830"/>
      <c r="AU63" s="830">
        <f t="shared" ref="AU63" si="3">SUM(AU28:AY34)</f>
        <v>3483</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40" t="s">
        <v>373</v>
      </c>
      <c r="AG66" s="799"/>
      <c r="AH66" s="799"/>
      <c r="AI66" s="799"/>
      <c r="AJ66" s="841"/>
      <c r="AK66" s="703" t="s">
        <v>374</v>
      </c>
      <c r="AL66" s="727"/>
      <c r="AM66" s="727"/>
      <c r="AN66" s="727"/>
      <c r="AO66" s="728"/>
      <c r="AP66" s="703" t="s">
        <v>375</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2"/>
      <c r="AG67" s="802"/>
      <c r="AH67" s="802"/>
      <c r="AI67" s="802"/>
      <c r="AJ67" s="843"/>
      <c r="AK67" s="844"/>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278</v>
      </c>
      <c r="R68" s="854"/>
      <c r="S68" s="854"/>
      <c r="T68" s="854"/>
      <c r="U68" s="854"/>
      <c r="V68" s="854">
        <v>268</v>
      </c>
      <c r="W68" s="854"/>
      <c r="X68" s="854"/>
      <c r="Y68" s="854"/>
      <c r="Z68" s="854"/>
      <c r="AA68" s="854">
        <v>10</v>
      </c>
      <c r="AB68" s="854"/>
      <c r="AC68" s="854"/>
      <c r="AD68" s="854"/>
      <c r="AE68" s="854"/>
      <c r="AF68" s="854">
        <v>10</v>
      </c>
      <c r="AG68" s="854"/>
      <c r="AH68" s="854"/>
      <c r="AI68" s="854"/>
      <c r="AJ68" s="854"/>
      <c r="AK68" s="854">
        <v>79</v>
      </c>
      <c r="AL68" s="854"/>
      <c r="AM68" s="854"/>
      <c r="AN68" s="854"/>
      <c r="AO68" s="854"/>
      <c r="AP68" s="854" t="s">
        <v>549</v>
      </c>
      <c r="AQ68" s="854"/>
      <c r="AR68" s="854"/>
      <c r="AS68" s="854"/>
      <c r="AT68" s="854"/>
      <c r="AU68" s="854" t="s">
        <v>549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538</v>
      </c>
      <c r="C69" s="862"/>
      <c r="D69" s="862"/>
      <c r="E69" s="862"/>
      <c r="F69" s="862"/>
      <c r="G69" s="862"/>
      <c r="H69" s="862"/>
      <c r="I69" s="862"/>
      <c r="J69" s="862"/>
      <c r="K69" s="862"/>
      <c r="L69" s="862"/>
      <c r="M69" s="862"/>
      <c r="N69" s="862"/>
      <c r="O69" s="862"/>
      <c r="P69" s="863"/>
      <c r="Q69" s="864">
        <v>7441</v>
      </c>
      <c r="R69" s="817"/>
      <c r="S69" s="817"/>
      <c r="T69" s="817"/>
      <c r="U69" s="817"/>
      <c r="V69" s="817">
        <v>6767</v>
      </c>
      <c r="W69" s="817"/>
      <c r="X69" s="817"/>
      <c r="Y69" s="817"/>
      <c r="Z69" s="817"/>
      <c r="AA69" s="817">
        <v>674</v>
      </c>
      <c r="AB69" s="817"/>
      <c r="AC69" s="817"/>
      <c r="AD69" s="817"/>
      <c r="AE69" s="817"/>
      <c r="AF69" s="817">
        <v>674</v>
      </c>
      <c r="AG69" s="817"/>
      <c r="AH69" s="817"/>
      <c r="AI69" s="817"/>
      <c r="AJ69" s="817"/>
      <c r="AK69" s="817">
        <v>16</v>
      </c>
      <c r="AL69" s="817"/>
      <c r="AM69" s="817"/>
      <c r="AN69" s="817"/>
      <c r="AO69" s="817"/>
      <c r="AP69" s="817" t="s">
        <v>549</v>
      </c>
      <c r="AQ69" s="817"/>
      <c r="AR69" s="817"/>
      <c r="AS69" s="817"/>
      <c r="AT69" s="817"/>
      <c r="AU69" s="817" t="s">
        <v>548</v>
      </c>
      <c r="AV69" s="817"/>
      <c r="AW69" s="817"/>
      <c r="AX69" s="817"/>
      <c r="AY69" s="817"/>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552</v>
      </c>
      <c r="C70" s="862"/>
      <c r="D70" s="862"/>
      <c r="E70" s="862"/>
      <c r="F70" s="862"/>
      <c r="G70" s="862"/>
      <c r="H70" s="862"/>
      <c r="I70" s="862"/>
      <c r="J70" s="862"/>
      <c r="K70" s="862"/>
      <c r="L70" s="862"/>
      <c r="M70" s="862"/>
      <c r="N70" s="862"/>
      <c r="O70" s="862"/>
      <c r="P70" s="863"/>
      <c r="Q70" s="864">
        <v>169</v>
      </c>
      <c r="R70" s="817"/>
      <c r="S70" s="817"/>
      <c r="T70" s="817"/>
      <c r="U70" s="817"/>
      <c r="V70" s="817">
        <v>168</v>
      </c>
      <c r="W70" s="817"/>
      <c r="X70" s="817"/>
      <c r="Y70" s="817"/>
      <c r="Z70" s="817"/>
      <c r="AA70" s="817">
        <v>1</v>
      </c>
      <c r="AB70" s="817"/>
      <c r="AC70" s="817"/>
      <c r="AD70" s="817"/>
      <c r="AE70" s="817"/>
      <c r="AF70" s="817">
        <v>1</v>
      </c>
      <c r="AG70" s="817"/>
      <c r="AH70" s="817"/>
      <c r="AI70" s="817"/>
      <c r="AJ70" s="817"/>
      <c r="AK70" s="817" t="s">
        <v>549</v>
      </c>
      <c r="AL70" s="817"/>
      <c r="AM70" s="817"/>
      <c r="AN70" s="817"/>
      <c r="AO70" s="817"/>
      <c r="AP70" s="817" t="s">
        <v>549</v>
      </c>
      <c r="AQ70" s="817"/>
      <c r="AR70" s="817"/>
      <c r="AS70" s="817"/>
      <c r="AT70" s="817"/>
      <c r="AU70" s="817" t="s">
        <v>548</v>
      </c>
      <c r="AV70" s="817"/>
      <c r="AW70" s="817"/>
      <c r="AX70" s="817"/>
      <c r="AY70" s="817"/>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23</v>
      </c>
      <c r="R71" s="817"/>
      <c r="S71" s="817"/>
      <c r="T71" s="817"/>
      <c r="U71" s="817"/>
      <c r="V71" s="817">
        <v>20</v>
      </c>
      <c r="W71" s="817"/>
      <c r="X71" s="817"/>
      <c r="Y71" s="817"/>
      <c r="Z71" s="817"/>
      <c r="AA71" s="817">
        <v>3</v>
      </c>
      <c r="AB71" s="817"/>
      <c r="AC71" s="817"/>
      <c r="AD71" s="817"/>
      <c r="AE71" s="817"/>
      <c r="AF71" s="817">
        <v>3</v>
      </c>
      <c r="AG71" s="817"/>
      <c r="AH71" s="817"/>
      <c r="AI71" s="817"/>
      <c r="AJ71" s="817"/>
      <c r="AK71" s="817" t="s">
        <v>548</v>
      </c>
      <c r="AL71" s="817"/>
      <c r="AM71" s="817"/>
      <c r="AN71" s="817"/>
      <c r="AO71" s="817"/>
      <c r="AP71" s="817" t="s">
        <v>549</v>
      </c>
      <c r="AQ71" s="817"/>
      <c r="AR71" s="817"/>
      <c r="AS71" s="817"/>
      <c r="AT71" s="817"/>
      <c r="AU71" s="817" t="s">
        <v>548</v>
      </c>
      <c r="AV71" s="817"/>
      <c r="AW71" s="817"/>
      <c r="AX71" s="817"/>
      <c r="AY71" s="817"/>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553</v>
      </c>
      <c r="C72" s="862"/>
      <c r="D72" s="862"/>
      <c r="E72" s="862"/>
      <c r="F72" s="862"/>
      <c r="G72" s="862"/>
      <c r="H72" s="862"/>
      <c r="I72" s="862"/>
      <c r="J72" s="862"/>
      <c r="K72" s="862"/>
      <c r="L72" s="862"/>
      <c r="M72" s="862"/>
      <c r="N72" s="862"/>
      <c r="O72" s="862"/>
      <c r="P72" s="863"/>
      <c r="Q72" s="864">
        <v>5</v>
      </c>
      <c r="R72" s="817"/>
      <c r="S72" s="817"/>
      <c r="T72" s="817"/>
      <c r="U72" s="817"/>
      <c r="V72" s="817">
        <v>2</v>
      </c>
      <c r="W72" s="817"/>
      <c r="X72" s="817"/>
      <c r="Y72" s="817"/>
      <c r="Z72" s="817"/>
      <c r="AA72" s="817">
        <v>3</v>
      </c>
      <c r="AB72" s="817"/>
      <c r="AC72" s="817"/>
      <c r="AD72" s="817"/>
      <c r="AE72" s="817"/>
      <c r="AF72" s="817">
        <v>3</v>
      </c>
      <c r="AG72" s="817"/>
      <c r="AH72" s="817"/>
      <c r="AI72" s="817"/>
      <c r="AJ72" s="817"/>
      <c r="AK72" s="817">
        <v>0</v>
      </c>
      <c r="AL72" s="817"/>
      <c r="AM72" s="817"/>
      <c r="AN72" s="817"/>
      <c r="AO72" s="817"/>
      <c r="AP72" s="817" t="s">
        <v>549</v>
      </c>
      <c r="AQ72" s="817"/>
      <c r="AR72" s="817"/>
      <c r="AS72" s="817"/>
      <c r="AT72" s="817"/>
      <c r="AU72" s="817" t="s">
        <v>548</v>
      </c>
      <c r="AV72" s="817"/>
      <c r="AW72" s="817"/>
      <c r="AX72" s="817"/>
      <c r="AY72" s="817"/>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1000</v>
      </c>
      <c r="R73" s="817"/>
      <c r="S73" s="817"/>
      <c r="T73" s="817"/>
      <c r="U73" s="817"/>
      <c r="V73" s="817">
        <v>1000</v>
      </c>
      <c r="W73" s="817"/>
      <c r="X73" s="817"/>
      <c r="Y73" s="817"/>
      <c r="Z73" s="817"/>
      <c r="AA73" s="817" t="s">
        <v>548</v>
      </c>
      <c r="AB73" s="817"/>
      <c r="AC73" s="817"/>
      <c r="AD73" s="817"/>
      <c r="AE73" s="817"/>
      <c r="AF73" s="817" t="s">
        <v>549</v>
      </c>
      <c r="AG73" s="817"/>
      <c r="AH73" s="817"/>
      <c r="AI73" s="817"/>
      <c r="AJ73" s="817"/>
      <c r="AK73" s="817" t="s">
        <v>549</v>
      </c>
      <c r="AL73" s="817"/>
      <c r="AM73" s="817"/>
      <c r="AN73" s="817"/>
      <c r="AO73" s="817"/>
      <c r="AP73" s="817">
        <v>1000</v>
      </c>
      <c r="AQ73" s="817"/>
      <c r="AR73" s="817"/>
      <c r="AS73" s="817"/>
      <c r="AT73" s="817"/>
      <c r="AU73" s="817">
        <v>45</v>
      </c>
      <c r="AV73" s="817"/>
      <c r="AW73" s="817"/>
      <c r="AX73" s="817"/>
      <c r="AY73" s="817"/>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554</v>
      </c>
      <c r="C74" s="862"/>
      <c r="D74" s="862"/>
      <c r="E74" s="862"/>
      <c r="F74" s="862"/>
      <c r="G74" s="862"/>
      <c r="H74" s="862"/>
      <c r="I74" s="862"/>
      <c r="J74" s="862"/>
      <c r="K74" s="862"/>
      <c r="L74" s="862"/>
      <c r="M74" s="862"/>
      <c r="N74" s="862"/>
      <c r="O74" s="862"/>
      <c r="P74" s="863"/>
      <c r="Q74" s="864">
        <v>61</v>
      </c>
      <c r="R74" s="817"/>
      <c r="S74" s="817"/>
      <c r="T74" s="817"/>
      <c r="U74" s="817"/>
      <c r="V74" s="817">
        <v>59</v>
      </c>
      <c r="W74" s="817"/>
      <c r="X74" s="817"/>
      <c r="Y74" s="817"/>
      <c r="Z74" s="817"/>
      <c r="AA74" s="817">
        <v>2</v>
      </c>
      <c r="AB74" s="817"/>
      <c r="AC74" s="817"/>
      <c r="AD74" s="817"/>
      <c r="AE74" s="817"/>
      <c r="AF74" s="817">
        <v>2</v>
      </c>
      <c r="AG74" s="817"/>
      <c r="AH74" s="817"/>
      <c r="AI74" s="817"/>
      <c r="AJ74" s="817"/>
      <c r="AK74" s="817" t="s">
        <v>549</v>
      </c>
      <c r="AL74" s="817"/>
      <c r="AM74" s="817"/>
      <c r="AN74" s="817"/>
      <c r="AO74" s="817"/>
      <c r="AP74" s="817" t="s">
        <v>549</v>
      </c>
      <c r="AQ74" s="817"/>
      <c r="AR74" s="817"/>
      <c r="AS74" s="817"/>
      <c r="AT74" s="817"/>
      <c r="AU74" s="817" t="s">
        <v>548</v>
      </c>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7">
        <v>81</v>
      </c>
      <c r="R75" s="868"/>
      <c r="S75" s="868"/>
      <c r="T75" s="868"/>
      <c r="U75" s="816"/>
      <c r="V75" s="869">
        <v>81</v>
      </c>
      <c r="W75" s="868"/>
      <c r="X75" s="868"/>
      <c r="Y75" s="868"/>
      <c r="Z75" s="816"/>
      <c r="AA75" s="869">
        <v>0</v>
      </c>
      <c r="AB75" s="868"/>
      <c r="AC75" s="868"/>
      <c r="AD75" s="868"/>
      <c r="AE75" s="816"/>
      <c r="AF75" s="869">
        <v>0</v>
      </c>
      <c r="AG75" s="868"/>
      <c r="AH75" s="868"/>
      <c r="AI75" s="868"/>
      <c r="AJ75" s="816"/>
      <c r="AK75" s="817" t="s">
        <v>549</v>
      </c>
      <c r="AL75" s="817"/>
      <c r="AM75" s="817"/>
      <c r="AN75" s="817"/>
      <c r="AO75" s="817"/>
      <c r="AP75" s="817" t="s">
        <v>549</v>
      </c>
      <c r="AQ75" s="817"/>
      <c r="AR75" s="817"/>
      <c r="AS75" s="817"/>
      <c r="AT75" s="817"/>
      <c r="AU75" s="817" t="s">
        <v>548</v>
      </c>
      <c r="AV75" s="817"/>
      <c r="AW75" s="817"/>
      <c r="AX75" s="817"/>
      <c r="AY75" s="817"/>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7">
        <v>15194</v>
      </c>
      <c r="R76" s="868"/>
      <c r="S76" s="868"/>
      <c r="T76" s="868"/>
      <c r="U76" s="816"/>
      <c r="V76" s="869">
        <v>15064</v>
      </c>
      <c r="W76" s="868"/>
      <c r="X76" s="868"/>
      <c r="Y76" s="868"/>
      <c r="Z76" s="816"/>
      <c r="AA76" s="869">
        <v>130</v>
      </c>
      <c r="AB76" s="868"/>
      <c r="AC76" s="868"/>
      <c r="AD76" s="868"/>
      <c r="AE76" s="816"/>
      <c r="AF76" s="869">
        <v>130</v>
      </c>
      <c r="AG76" s="868"/>
      <c r="AH76" s="868"/>
      <c r="AI76" s="868"/>
      <c r="AJ76" s="816"/>
      <c r="AK76" s="817" t="s">
        <v>549</v>
      </c>
      <c r="AL76" s="817"/>
      <c r="AM76" s="817"/>
      <c r="AN76" s="817"/>
      <c r="AO76" s="817"/>
      <c r="AP76" s="817" t="s">
        <v>549</v>
      </c>
      <c r="AQ76" s="817"/>
      <c r="AR76" s="817"/>
      <c r="AS76" s="817"/>
      <c r="AT76" s="817"/>
      <c r="AU76" s="817" t="s">
        <v>548</v>
      </c>
      <c r="AV76" s="817"/>
      <c r="AW76" s="817"/>
      <c r="AX76" s="817"/>
      <c r="AY76" s="817"/>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546</v>
      </c>
      <c r="C77" s="862"/>
      <c r="D77" s="862"/>
      <c r="E77" s="862"/>
      <c r="F77" s="862"/>
      <c r="G77" s="862"/>
      <c r="H77" s="862"/>
      <c r="I77" s="862"/>
      <c r="J77" s="862"/>
      <c r="K77" s="862"/>
      <c r="L77" s="862"/>
      <c r="M77" s="862"/>
      <c r="N77" s="862"/>
      <c r="O77" s="862"/>
      <c r="P77" s="863"/>
      <c r="Q77" s="867">
        <v>469</v>
      </c>
      <c r="R77" s="868"/>
      <c r="S77" s="868"/>
      <c r="T77" s="868"/>
      <c r="U77" s="816"/>
      <c r="V77" s="869">
        <v>451</v>
      </c>
      <c r="W77" s="868"/>
      <c r="X77" s="868"/>
      <c r="Y77" s="868"/>
      <c r="Z77" s="816"/>
      <c r="AA77" s="869">
        <v>18</v>
      </c>
      <c r="AB77" s="868"/>
      <c r="AC77" s="868"/>
      <c r="AD77" s="868"/>
      <c r="AE77" s="816"/>
      <c r="AF77" s="869">
        <v>478</v>
      </c>
      <c r="AG77" s="868"/>
      <c r="AH77" s="868"/>
      <c r="AI77" s="868"/>
      <c r="AJ77" s="816"/>
      <c r="AK77" s="817" t="s">
        <v>549</v>
      </c>
      <c r="AL77" s="817"/>
      <c r="AM77" s="817"/>
      <c r="AN77" s="817"/>
      <c r="AO77" s="817"/>
      <c r="AP77" s="817" t="s">
        <v>549</v>
      </c>
      <c r="AQ77" s="817"/>
      <c r="AR77" s="817"/>
      <c r="AS77" s="817"/>
      <c r="AT77" s="817"/>
      <c r="AU77" s="817" t="s">
        <v>548</v>
      </c>
      <c r="AV77" s="817"/>
      <c r="AW77" s="817"/>
      <c r="AX77" s="817"/>
      <c r="AY77" s="817"/>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543</v>
      </c>
      <c r="C78" s="862"/>
      <c r="D78" s="862"/>
      <c r="E78" s="862"/>
      <c r="F78" s="862"/>
      <c r="G78" s="862"/>
      <c r="H78" s="862"/>
      <c r="I78" s="862"/>
      <c r="J78" s="862"/>
      <c r="K78" s="862"/>
      <c r="L78" s="862"/>
      <c r="M78" s="862"/>
      <c r="N78" s="862"/>
      <c r="O78" s="862"/>
      <c r="P78" s="863"/>
      <c r="Q78" s="867">
        <v>291</v>
      </c>
      <c r="R78" s="868"/>
      <c r="S78" s="868"/>
      <c r="T78" s="868"/>
      <c r="U78" s="816"/>
      <c r="V78" s="869">
        <v>161</v>
      </c>
      <c r="W78" s="868"/>
      <c r="X78" s="868"/>
      <c r="Y78" s="868"/>
      <c r="Z78" s="816"/>
      <c r="AA78" s="869">
        <v>130</v>
      </c>
      <c r="AB78" s="868"/>
      <c r="AC78" s="868"/>
      <c r="AD78" s="868"/>
      <c r="AE78" s="816"/>
      <c r="AF78" s="869">
        <v>130</v>
      </c>
      <c r="AG78" s="868"/>
      <c r="AH78" s="868"/>
      <c r="AI78" s="868"/>
      <c r="AJ78" s="816"/>
      <c r="AK78" s="869" t="s">
        <v>549</v>
      </c>
      <c r="AL78" s="868"/>
      <c r="AM78" s="868"/>
      <c r="AN78" s="868"/>
      <c r="AO78" s="816"/>
      <c r="AP78" s="869" t="s">
        <v>549</v>
      </c>
      <c r="AQ78" s="868"/>
      <c r="AR78" s="868"/>
      <c r="AS78" s="868"/>
      <c r="AT78" s="816"/>
      <c r="AU78" s="869" t="s">
        <v>548</v>
      </c>
      <c r="AV78" s="868"/>
      <c r="AW78" s="868"/>
      <c r="AX78" s="868"/>
      <c r="AY78" s="816"/>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544</v>
      </c>
      <c r="C79" s="862"/>
      <c r="D79" s="862"/>
      <c r="E79" s="862"/>
      <c r="F79" s="862"/>
      <c r="G79" s="862"/>
      <c r="H79" s="862"/>
      <c r="I79" s="862"/>
      <c r="J79" s="862"/>
      <c r="K79" s="862"/>
      <c r="L79" s="862"/>
      <c r="M79" s="862"/>
      <c r="N79" s="862"/>
      <c r="O79" s="862"/>
      <c r="P79" s="863"/>
      <c r="Q79" s="867">
        <v>160</v>
      </c>
      <c r="R79" s="868"/>
      <c r="S79" s="868"/>
      <c r="T79" s="868"/>
      <c r="U79" s="816"/>
      <c r="V79" s="869">
        <v>159</v>
      </c>
      <c r="W79" s="868"/>
      <c r="X79" s="868"/>
      <c r="Y79" s="868"/>
      <c r="Z79" s="816"/>
      <c r="AA79" s="869">
        <v>1</v>
      </c>
      <c r="AB79" s="868"/>
      <c r="AC79" s="868"/>
      <c r="AD79" s="868"/>
      <c r="AE79" s="816"/>
      <c r="AF79" s="869">
        <v>1</v>
      </c>
      <c r="AG79" s="868"/>
      <c r="AH79" s="868"/>
      <c r="AI79" s="868"/>
      <c r="AJ79" s="816"/>
      <c r="AK79" s="869">
        <v>10</v>
      </c>
      <c r="AL79" s="868"/>
      <c r="AM79" s="868"/>
      <c r="AN79" s="868"/>
      <c r="AO79" s="816"/>
      <c r="AP79" s="869" t="s">
        <v>549</v>
      </c>
      <c r="AQ79" s="868"/>
      <c r="AR79" s="868"/>
      <c r="AS79" s="868"/>
      <c r="AT79" s="816"/>
      <c r="AU79" s="869" t="s">
        <v>548</v>
      </c>
      <c r="AV79" s="868"/>
      <c r="AW79" s="868"/>
      <c r="AX79" s="868"/>
      <c r="AY79" s="816"/>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545</v>
      </c>
      <c r="C80" s="862"/>
      <c r="D80" s="862"/>
      <c r="E80" s="862"/>
      <c r="F80" s="862"/>
      <c r="G80" s="862"/>
      <c r="H80" s="862"/>
      <c r="I80" s="862"/>
      <c r="J80" s="862"/>
      <c r="K80" s="862"/>
      <c r="L80" s="862"/>
      <c r="M80" s="862"/>
      <c r="N80" s="862"/>
      <c r="O80" s="862"/>
      <c r="P80" s="863"/>
      <c r="Q80" s="867">
        <v>190947</v>
      </c>
      <c r="R80" s="868"/>
      <c r="S80" s="868"/>
      <c r="T80" s="868"/>
      <c r="U80" s="816"/>
      <c r="V80" s="869">
        <v>184370</v>
      </c>
      <c r="W80" s="868"/>
      <c r="X80" s="868"/>
      <c r="Y80" s="868"/>
      <c r="Z80" s="816"/>
      <c r="AA80" s="869">
        <v>6577</v>
      </c>
      <c r="AB80" s="868"/>
      <c r="AC80" s="868"/>
      <c r="AD80" s="868"/>
      <c r="AE80" s="816"/>
      <c r="AF80" s="869">
        <v>6577</v>
      </c>
      <c r="AG80" s="868"/>
      <c r="AH80" s="868"/>
      <c r="AI80" s="868"/>
      <c r="AJ80" s="816"/>
      <c r="AK80" s="869">
        <v>1453</v>
      </c>
      <c r="AL80" s="868"/>
      <c r="AM80" s="868"/>
      <c r="AN80" s="868"/>
      <c r="AO80" s="816"/>
      <c r="AP80" s="869" t="s">
        <v>549</v>
      </c>
      <c r="AQ80" s="868"/>
      <c r="AR80" s="868"/>
      <c r="AS80" s="868"/>
      <c r="AT80" s="816"/>
      <c r="AU80" s="869" t="s">
        <v>548</v>
      </c>
      <c r="AV80" s="868"/>
      <c r="AW80" s="868"/>
      <c r="AX80" s="868"/>
      <c r="AY80" s="816"/>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6" t="s">
        <v>392</v>
      </c>
      <c r="C88" s="777"/>
      <c r="D88" s="777"/>
      <c r="E88" s="777"/>
      <c r="F88" s="777"/>
      <c r="G88" s="777"/>
      <c r="H88" s="777"/>
      <c r="I88" s="777"/>
      <c r="J88" s="777"/>
      <c r="K88" s="777"/>
      <c r="L88" s="777"/>
      <c r="M88" s="777"/>
      <c r="N88" s="777"/>
      <c r="O88" s="777"/>
      <c r="P88" s="778"/>
      <c r="Q88" s="826"/>
      <c r="R88" s="827"/>
      <c r="S88" s="827"/>
      <c r="T88" s="827"/>
      <c r="U88" s="827"/>
      <c r="V88" s="827"/>
      <c r="W88" s="827"/>
      <c r="X88" s="827"/>
      <c r="Y88" s="827"/>
      <c r="Z88" s="827"/>
      <c r="AA88" s="827"/>
      <c r="AB88" s="827"/>
      <c r="AC88" s="827"/>
      <c r="AD88" s="827"/>
      <c r="AE88" s="827"/>
      <c r="AF88" s="830">
        <f>SUM(AF68:AJ87)</f>
        <v>8009</v>
      </c>
      <c r="AG88" s="830"/>
      <c r="AH88" s="830"/>
      <c r="AI88" s="830"/>
      <c r="AJ88" s="830"/>
      <c r="AK88" s="827"/>
      <c r="AL88" s="827"/>
      <c r="AM88" s="827"/>
      <c r="AN88" s="827"/>
      <c r="AO88" s="827"/>
      <c r="AP88" s="830">
        <f t="shared" ref="AP88" si="4">SUM(AP68:AT87)</f>
        <v>1000</v>
      </c>
      <c r="AQ88" s="830"/>
      <c r="AR88" s="830"/>
      <c r="AS88" s="830"/>
      <c r="AT88" s="830"/>
      <c r="AU88" s="877">
        <f>SUM(AU68:AY87)</f>
        <v>45</v>
      </c>
      <c r="AV88" s="838"/>
      <c r="AW88" s="838"/>
      <c r="AX88" s="838"/>
      <c r="AY88" s="878"/>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393</v>
      </c>
      <c r="BS102" s="777"/>
      <c r="BT102" s="777"/>
      <c r="BU102" s="777"/>
      <c r="BV102" s="777"/>
      <c r="BW102" s="777"/>
      <c r="BX102" s="777"/>
      <c r="BY102" s="777"/>
      <c r="BZ102" s="777"/>
      <c r="CA102" s="777"/>
      <c r="CB102" s="777"/>
      <c r="CC102" s="777"/>
      <c r="CD102" s="777"/>
      <c r="CE102" s="777"/>
      <c r="CF102" s="777"/>
      <c r="CG102" s="778"/>
      <c r="CH102" s="879"/>
      <c r="CI102" s="880"/>
      <c r="CJ102" s="880"/>
      <c r="CK102" s="880"/>
      <c r="CL102" s="881"/>
      <c r="CM102" s="879"/>
      <c r="CN102" s="880"/>
      <c r="CO102" s="880"/>
      <c r="CP102" s="880"/>
      <c r="CQ102" s="881"/>
      <c r="CR102" s="882">
        <f>SUM(CR7:CV9)</f>
        <v>36</v>
      </c>
      <c r="CS102" s="838"/>
      <c r="CT102" s="838"/>
      <c r="CU102" s="838"/>
      <c r="CV102" s="883"/>
      <c r="CW102" s="882">
        <f t="shared" ref="CW102" si="5">SUM(CW7:DA9)</f>
        <v>28</v>
      </c>
      <c r="CX102" s="838"/>
      <c r="CY102" s="838"/>
      <c r="CZ102" s="838"/>
      <c r="DA102" s="883"/>
      <c r="DB102" s="882" t="s">
        <v>550</v>
      </c>
      <c r="DC102" s="838"/>
      <c r="DD102" s="838"/>
      <c r="DE102" s="838"/>
      <c r="DF102" s="883"/>
      <c r="DG102" s="882" t="s">
        <v>550</v>
      </c>
      <c r="DH102" s="838"/>
      <c r="DI102" s="838"/>
      <c r="DJ102" s="838"/>
      <c r="DK102" s="883"/>
      <c r="DL102" s="882" t="s">
        <v>550</v>
      </c>
      <c r="DM102" s="838"/>
      <c r="DN102" s="838"/>
      <c r="DO102" s="838"/>
      <c r="DP102" s="883"/>
      <c r="DQ102" s="882">
        <f t="shared" ref="DQ102" si="6">SUM(DQ7:DU9)</f>
        <v>327</v>
      </c>
      <c r="DR102" s="838"/>
      <c r="DS102" s="838"/>
      <c r="DT102" s="838"/>
      <c r="DU102" s="883"/>
      <c r="DV102" s="908"/>
      <c r="DW102" s="909"/>
      <c r="DX102" s="909"/>
      <c r="DY102" s="909"/>
      <c r="DZ102" s="91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394</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395</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398</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399</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6" t="s">
        <v>400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401</v>
      </c>
      <c r="AB109" s="885"/>
      <c r="AC109" s="885"/>
      <c r="AD109" s="885"/>
      <c r="AE109" s="886"/>
      <c r="AF109" s="884" t="s">
        <v>286</v>
      </c>
      <c r="AG109" s="885"/>
      <c r="AH109" s="885"/>
      <c r="AI109" s="885"/>
      <c r="AJ109" s="886"/>
      <c r="AK109" s="884" t="s">
        <v>285</v>
      </c>
      <c r="AL109" s="885"/>
      <c r="AM109" s="885"/>
      <c r="AN109" s="885"/>
      <c r="AO109" s="886"/>
      <c r="AP109" s="884" t="s">
        <v>402</v>
      </c>
      <c r="AQ109" s="885"/>
      <c r="AR109" s="885"/>
      <c r="AS109" s="885"/>
      <c r="AT109" s="887"/>
      <c r="AU109" s="906" t="s">
        <v>400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401</v>
      </c>
      <c r="BR109" s="885"/>
      <c r="BS109" s="885"/>
      <c r="BT109" s="885"/>
      <c r="BU109" s="886"/>
      <c r="BV109" s="884" t="s">
        <v>286</v>
      </c>
      <c r="BW109" s="885"/>
      <c r="BX109" s="885"/>
      <c r="BY109" s="885"/>
      <c r="BZ109" s="886"/>
      <c r="CA109" s="884" t="s">
        <v>285</v>
      </c>
      <c r="CB109" s="885"/>
      <c r="CC109" s="885"/>
      <c r="CD109" s="885"/>
      <c r="CE109" s="886"/>
      <c r="CF109" s="907" t="s">
        <v>402</v>
      </c>
      <c r="CG109" s="907"/>
      <c r="CH109" s="907"/>
      <c r="CI109" s="907"/>
      <c r="CJ109" s="907"/>
      <c r="CK109" s="884" t="s">
        <v>403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401</v>
      </c>
      <c r="DH109" s="885"/>
      <c r="DI109" s="885"/>
      <c r="DJ109" s="885"/>
      <c r="DK109" s="886"/>
      <c r="DL109" s="884" t="s">
        <v>286</v>
      </c>
      <c r="DM109" s="885"/>
      <c r="DN109" s="885"/>
      <c r="DO109" s="885"/>
      <c r="DP109" s="886"/>
      <c r="DQ109" s="884" t="s">
        <v>285</v>
      </c>
      <c r="DR109" s="885"/>
      <c r="DS109" s="885"/>
      <c r="DT109" s="885"/>
      <c r="DU109" s="886"/>
      <c r="DV109" s="884" t="s">
        <v>402</v>
      </c>
      <c r="DW109" s="885"/>
      <c r="DX109" s="885"/>
      <c r="DY109" s="885"/>
      <c r="DZ109" s="887"/>
    </row>
    <row r="110" spans="1:131" s="197" customFormat="1" ht="26.25" customHeight="1">
      <c r="A110" s="888" t="s">
        <v>404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2709617</v>
      </c>
      <c r="AB110" s="892"/>
      <c r="AC110" s="892"/>
      <c r="AD110" s="892"/>
      <c r="AE110" s="893"/>
      <c r="AF110" s="894">
        <v>2741972</v>
      </c>
      <c r="AG110" s="892"/>
      <c r="AH110" s="892"/>
      <c r="AI110" s="892"/>
      <c r="AJ110" s="893"/>
      <c r="AK110" s="894">
        <v>2737589</v>
      </c>
      <c r="AL110" s="892"/>
      <c r="AM110" s="892"/>
      <c r="AN110" s="892"/>
      <c r="AO110" s="893"/>
      <c r="AP110" s="895">
        <v>24.6</v>
      </c>
      <c r="AQ110" s="896"/>
      <c r="AR110" s="896"/>
      <c r="AS110" s="896"/>
      <c r="AT110" s="897"/>
      <c r="AU110" s="898" t="s">
        <v>61</v>
      </c>
      <c r="AV110" s="899"/>
      <c r="AW110" s="899"/>
      <c r="AX110" s="899"/>
      <c r="AY110" s="900"/>
      <c r="AZ110" s="942" t="s">
        <v>405</v>
      </c>
      <c r="BA110" s="889"/>
      <c r="BB110" s="889"/>
      <c r="BC110" s="889"/>
      <c r="BD110" s="889"/>
      <c r="BE110" s="889"/>
      <c r="BF110" s="889"/>
      <c r="BG110" s="889"/>
      <c r="BH110" s="889"/>
      <c r="BI110" s="889"/>
      <c r="BJ110" s="889"/>
      <c r="BK110" s="889"/>
      <c r="BL110" s="889"/>
      <c r="BM110" s="889"/>
      <c r="BN110" s="889"/>
      <c r="BO110" s="889"/>
      <c r="BP110" s="890"/>
      <c r="BQ110" s="928">
        <v>18409820</v>
      </c>
      <c r="BR110" s="929"/>
      <c r="BS110" s="929"/>
      <c r="BT110" s="929"/>
      <c r="BU110" s="929"/>
      <c r="BV110" s="929">
        <v>18128481</v>
      </c>
      <c r="BW110" s="929"/>
      <c r="BX110" s="929"/>
      <c r="BY110" s="929"/>
      <c r="BZ110" s="929"/>
      <c r="CA110" s="929">
        <v>17629384</v>
      </c>
      <c r="CB110" s="929"/>
      <c r="CC110" s="929"/>
      <c r="CD110" s="929"/>
      <c r="CE110" s="929"/>
      <c r="CF110" s="943">
        <v>158.19999999999999</v>
      </c>
      <c r="CG110" s="944"/>
      <c r="CH110" s="944"/>
      <c r="CI110" s="944"/>
      <c r="CJ110" s="944"/>
      <c r="CK110" s="945" t="s">
        <v>406</v>
      </c>
      <c r="CL110" s="946"/>
      <c r="CM110" s="925" t="s">
        <v>407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112</v>
      </c>
      <c r="DH110" s="929"/>
      <c r="DI110" s="929"/>
      <c r="DJ110" s="929"/>
      <c r="DK110" s="929"/>
      <c r="DL110" s="929" t="s">
        <v>112</v>
      </c>
      <c r="DM110" s="929"/>
      <c r="DN110" s="929"/>
      <c r="DO110" s="929"/>
      <c r="DP110" s="929"/>
      <c r="DQ110" s="929" t="s">
        <v>112</v>
      </c>
      <c r="DR110" s="929"/>
      <c r="DS110" s="929"/>
      <c r="DT110" s="929"/>
      <c r="DU110" s="929"/>
      <c r="DV110" s="930" t="s">
        <v>112</v>
      </c>
      <c r="DW110" s="930"/>
      <c r="DX110" s="930"/>
      <c r="DY110" s="930"/>
      <c r="DZ110" s="931"/>
    </row>
    <row r="111" spans="1:131" s="197" customFormat="1" ht="26.25" customHeight="1">
      <c r="A111" s="932" t="s">
        <v>408</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112</v>
      </c>
      <c r="AB111" s="936"/>
      <c r="AC111" s="936"/>
      <c r="AD111" s="936"/>
      <c r="AE111" s="937"/>
      <c r="AF111" s="938" t="s">
        <v>112</v>
      </c>
      <c r="AG111" s="936"/>
      <c r="AH111" s="936"/>
      <c r="AI111" s="936"/>
      <c r="AJ111" s="937"/>
      <c r="AK111" s="938" t="s">
        <v>112</v>
      </c>
      <c r="AL111" s="936"/>
      <c r="AM111" s="936"/>
      <c r="AN111" s="936"/>
      <c r="AO111" s="937"/>
      <c r="AP111" s="939" t="s">
        <v>112</v>
      </c>
      <c r="AQ111" s="940"/>
      <c r="AR111" s="940"/>
      <c r="AS111" s="940"/>
      <c r="AT111" s="941"/>
      <c r="AU111" s="901"/>
      <c r="AV111" s="902"/>
      <c r="AW111" s="902"/>
      <c r="AX111" s="902"/>
      <c r="AY111" s="903"/>
      <c r="AZ111" s="951" t="s">
        <v>409</v>
      </c>
      <c r="BA111" s="952"/>
      <c r="BB111" s="952"/>
      <c r="BC111" s="952"/>
      <c r="BD111" s="952"/>
      <c r="BE111" s="952"/>
      <c r="BF111" s="952"/>
      <c r="BG111" s="952"/>
      <c r="BH111" s="952"/>
      <c r="BI111" s="952"/>
      <c r="BJ111" s="952"/>
      <c r="BK111" s="952"/>
      <c r="BL111" s="952"/>
      <c r="BM111" s="952"/>
      <c r="BN111" s="952"/>
      <c r="BO111" s="952"/>
      <c r="BP111" s="953"/>
      <c r="BQ111" s="921">
        <v>3777</v>
      </c>
      <c r="BR111" s="922"/>
      <c r="BS111" s="922"/>
      <c r="BT111" s="922"/>
      <c r="BU111" s="922"/>
      <c r="BV111" s="922">
        <v>2809</v>
      </c>
      <c r="BW111" s="922"/>
      <c r="BX111" s="922"/>
      <c r="BY111" s="922"/>
      <c r="BZ111" s="922"/>
      <c r="CA111" s="922">
        <v>1840</v>
      </c>
      <c r="CB111" s="922"/>
      <c r="CC111" s="922"/>
      <c r="CD111" s="922"/>
      <c r="CE111" s="922"/>
      <c r="CF111" s="916">
        <v>0</v>
      </c>
      <c r="CG111" s="917"/>
      <c r="CH111" s="917"/>
      <c r="CI111" s="917"/>
      <c r="CJ111" s="917"/>
      <c r="CK111" s="947"/>
      <c r="CL111" s="948"/>
      <c r="CM111" s="918" t="s">
        <v>410</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112</v>
      </c>
      <c r="DH111" s="922"/>
      <c r="DI111" s="922"/>
      <c r="DJ111" s="922"/>
      <c r="DK111" s="922"/>
      <c r="DL111" s="922" t="s">
        <v>112</v>
      </c>
      <c r="DM111" s="922"/>
      <c r="DN111" s="922"/>
      <c r="DO111" s="922"/>
      <c r="DP111" s="922"/>
      <c r="DQ111" s="922" t="s">
        <v>112</v>
      </c>
      <c r="DR111" s="922"/>
      <c r="DS111" s="922"/>
      <c r="DT111" s="922"/>
      <c r="DU111" s="922"/>
      <c r="DV111" s="923" t="s">
        <v>112</v>
      </c>
      <c r="DW111" s="923"/>
      <c r="DX111" s="923"/>
      <c r="DY111" s="923"/>
      <c r="DZ111" s="924"/>
    </row>
    <row r="112" spans="1:131" s="197" customFormat="1" ht="26.25" customHeight="1">
      <c r="A112" s="954" t="s">
        <v>411</v>
      </c>
      <c r="B112" s="955"/>
      <c r="C112" s="952" t="s">
        <v>412</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112</v>
      </c>
      <c r="AB112" s="961"/>
      <c r="AC112" s="961"/>
      <c r="AD112" s="961"/>
      <c r="AE112" s="962"/>
      <c r="AF112" s="963" t="s">
        <v>112</v>
      </c>
      <c r="AG112" s="961"/>
      <c r="AH112" s="961"/>
      <c r="AI112" s="961"/>
      <c r="AJ112" s="962"/>
      <c r="AK112" s="963" t="s">
        <v>112</v>
      </c>
      <c r="AL112" s="961"/>
      <c r="AM112" s="961"/>
      <c r="AN112" s="961"/>
      <c r="AO112" s="962"/>
      <c r="AP112" s="964" t="s">
        <v>112</v>
      </c>
      <c r="AQ112" s="965"/>
      <c r="AR112" s="965"/>
      <c r="AS112" s="965"/>
      <c r="AT112" s="966"/>
      <c r="AU112" s="901"/>
      <c r="AV112" s="902"/>
      <c r="AW112" s="902"/>
      <c r="AX112" s="902"/>
      <c r="AY112" s="903"/>
      <c r="AZ112" s="951" t="s">
        <v>413</v>
      </c>
      <c r="BA112" s="952"/>
      <c r="BB112" s="952"/>
      <c r="BC112" s="952"/>
      <c r="BD112" s="952"/>
      <c r="BE112" s="952"/>
      <c r="BF112" s="952"/>
      <c r="BG112" s="952"/>
      <c r="BH112" s="952"/>
      <c r="BI112" s="952"/>
      <c r="BJ112" s="952"/>
      <c r="BK112" s="952"/>
      <c r="BL112" s="952"/>
      <c r="BM112" s="952"/>
      <c r="BN112" s="952"/>
      <c r="BO112" s="952"/>
      <c r="BP112" s="953"/>
      <c r="BQ112" s="921">
        <v>8704632</v>
      </c>
      <c r="BR112" s="922"/>
      <c r="BS112" s="922"/>
      <c r="BT112" s="922"/>
      <c r="BU112" s="922"/>
      <c r="BV112" s="922">
        <v>9305874</v>
      </c>
      <c r="BW112" s="922"/>
      <c r="BX112" s="922"/>
      <c r="BY112" s="922"/>
      <c r="BZ112" s="922"/>
      <c r="CA112" s="922">
        <v>9658395</v>
      </c>
      <c r="CB112" s="922"/>
      <c r="CC112" s="922"/>
      <c r="CD112" s="922"/>
      <c r="CE112" s="922"/>
      <c r="CF112" s="916">
        <v>86.7</v>
      </c>
      <c r="CG112" s="917"/>
      <c r="CH112" s="917"/>
      <c r="CI112" s="917"/>
      <c r="CJ112" s="917"/>
      <c r="CK112" s="947"/>
      <c r="CL112" s="948"/>
      <c r="CM112" s="918" t="s">
        <v>414</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v>3777</v>
      </c>
      <c r="DH112" s="922"/>
      <c r="DI112" s="922"/>
      <c r="DJ112" s="922"/>
      <c r="DK112" s="922"/>
      <c r="DL112" s="922">
        <v>2809</v>
      </c>
      <c r="DM112" s="922"/>
      <c r="DN112" s="922"/>
      <c r="DO112" s="922"/>
      <c r="DP112" s="922"/>
      <c r="DQ112" s="922">
        <v>1840</v>
      </c>
      <c r="DR112" s="922"/>
      <c r="DS112" s="922"/>
      <c r="DT112" s="922"/>
      <c r="DU112" s="922"/>
      <c r="DV112" s="923">
        <v>0</v>
      </c>
      <c r="DW112" s="923"/>
      <c r="DX112" s="923"/>
      <c r="DY112" s="923"/>
      <c r="DZ112" s="924"/>
    </row>
    <row r="113" spans="1:130" s="197" customFormat="1" ht="26.25" customHeight="1">
      <c r="A113" s="956"/>
      <c r="B113" s="957"/>
      <c r="C113" s="952" t="s">
        <v>415</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557887</v>
      </c>
      <c r="AB113" s="936"/>
      <c r="AC113" s="936"/>
      <c r="AD113" s="936"/>
      <c r="AE113" s="937"/>
      <c r="AF113" s="938">
        <v>552547</v>
      </c>
      <c r="AG113" s="936"/>
      <c r="AH113" s="936"/>
      <c r="AI113" s="936"/>
      <c r="AJ113" s="937"/>
      <c r="AK113" s="938">
        <v>589862</v>
      </c>
      <c r="AL113" s="936"/>
      <c r="AM113" s="936"/>
      <c r="AN113" s="936"/>
      <c r="AO113" s="937"/>
      <c r="AP113" s="939">
        <v>5.3</v>
      </c>
      <c r="AQ113" s="940"/>
      <c r="AR113" s="940"/>
      <c r="AS113" s="940"/>
      <c r="AT113" s="941"/>
      <c r="AU113" s="901"/>
      <c r="AV113" s="902"/>
      <c r="AW113" s="902"/>
      <c r="AX113" s="902"/>
      <c r="AY113" s="903"/>
      <c r="AZ113" s="951" t="s">
        <v>416</v>
      </c>
      <c r="BA113" s="952"/>
      <c r="BB113" s="952"/>
      <c r="BC113" s="952"/>
      <c r="BD113" s="952"/>
      <c r="BE113" s="952"/>
      <c r="BF113" s="952"/>
      <c r="BG113" s="952"/>
      <c r="BH113" s="952"/>
      <c r="BI113" s="952"/>
      <c r="BJ113" s="952"/>
      <c r="BK113" s="952"/>
      <c r="BL113" s="952"/>
      <c r="BM113" s="952"/>
      <c r="BN113" s="952"/>
      <c r="BO113" s="952"/>
      <c r="BP113" s="953"/>
      <c r="BQ113" s="921" t="s">
        <v>112</v>
      </c>
      <c r="BR113" s="922"/>
      <c r="BS113" s="922"/>
      <c r="BT113" s="922"/>
      <c r="BU113" s="922"/>
      <c r="BV113" s="922" t="s">
        <v>112</v>
      </c>
      <c r="BW113" s="922"/>
      <c r="BX113" s="922"/>
      <c r="BY113" s="922"/>
      <c r="BZ113" s="922"/>
      <c r="CA113" s="922">
        <v>44900</v>
      </c>
      <c r="CB113" s="922"/>
      <c r="CC113" s="922"/>
      <c r="CD113" s="922"/>
      <c r="CE113" s="922"/>
      <c r="CF113" s="916">
        <v>0.4</v>
      </c>
      <c r="CG113" s="917"/>
      <c r="CH113" s="917"/>
      <c r="CI113" s="917"/>
      <c r="CJ113" s="917"/>
      <c r="CK113" s="947"/>
      <c r="CL113" s="948"/>
      <c r="CM113" s="918" t="s">
        <v>417</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t="s">
        <v>112</v>
      </c>
      <c r="DH113" s="961"/>
      <c r="DI113" s="961"/>
      <c r="DJ113" s="961"/>
      <c r="DK113" s="962"/>
      <c r="DL113" s="963" t="s">
        <v>112</v>
      </c>
      <c r="DM113" s="961"/>
      <c r="DN113" s="961"/>
      <c r="DO113" s="961"/>
      <c r="DP113" s="962"/>
      <c r="DQ113" s="963" t="s">
        <v>112</v>
      </c>
      <c r="DR113" s="961"/>
      <c r="DS113" s="961"/>
      <c r="DT113" s="961"/>
      <c r="DU113" s="962"/>
      <c r="DV113" s="964" t="s">
        <v>112</v>
      </c>
      <c r="DW113" s="965"/>
      <c r="DX113" s="965"/>
      <c r="DY113" s="965"/>
      <c r="DZ113" s="966"/>
    </row>
    <row r="114" spans="1:130" s="197" customFormat="1" ht="26.25" customHeight="1">
      <c r="A114" s="956"/>
      <c r="B114" s="957"/>
      <c r="C114" s="952" t="s">
        <v>418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t="s">
        <v>112</v>
      </c>
      <c r="AB114" s="961"/>
      <c r="AC114" s="961"/>
      <c r="AD114" s="961"/>
      <c r="AE114" s="962"/>
      <c r="AF114" s="963" t="s">
        <v>112</v>
      </c>
      <c r="AG114" s="961"/>
      <c r="AH114" s="961"/>
      <c r="AI114" s="961"/>
      <c r="AJ114" s="962"/>
      <c r="AK114" s="963" t="s">
        <v>112</v>
      </c>
      <c r="AL114" s="961"/>
      <c r="AM114" s="961"/>
      <c r="AN114" s="961"/>
      <c r="AO114" s="962"/>
      <c r="AP114" s="964" t="s">
        <v>112</v>
      </c>
      <c r="AQ114" s="965"/>
      <c r="AR114" s="965"/>
      <c r="AS114" s="965"/>
      <c r="AT114" s="966"/>
      <c r="AU114" s="901"/>
      <c r="AV114" s="902"/>
      <c r="AW114" s="902"/>
      <c r="AX114" s="902"/>
      <c r="AY114" s="903"/>
      <c r="AZ114" s="951" t="s">
        <v>419</v>
      </c>
      <c r="BA114" s="952"/>
      <c r="BB114" s="952"/>
      <c r="BC114" s="952"/>
      <c r="BD114" s="952"/>
      <c r="BE114" s="952"/>
      <c r="BF114" s="952"/>
      <c r="BG114" s="952"/>
      <c r="BH114" s="952"/>
      <c r="BI114" s="952"/>
      <c r="BJ114" s="952"/>
      <c r="BK114" s="952"/>
      <c r="BL114" s="952"/>
      <c r="BM114" s="952"/>
      <c r="BN114" s="952"/>
      <c r="BO114" s="952"/>
      <c r="BP114" s="953"/>
      <c r="BQ114" s="921">
        <v>3240623</v>
      </c>
      <c r="BR114" s="922"/>
      <c r="BS114" s="922"/>
      <c r="BT114" s="922"/>
      <c r="BU114" s="922"/>
      <c r="BV114" s="922">
        <v>3076880</v>
      </c>
      <c r="BW114" s="922"/>
      <c r="BX114" s="922"/>
      <c r="BY114" s="922"/>
      <c r="BZ114" s="922"/>
      <c r="CA114" s="922">
        <v>3400327</v>
      </c>
      <c r="CB114" s="922"/>
      <c r="CC114" s="922"/>
      <c r="CD114" s="922"/>
      <c r="CE114" s="922"/>
      <c r="CF114" s="916">
        <v>30.5</v>
      </c>
      <c r="CG114" s="917"/>
      <c r="CH114" s="917"/>
      <c r="CI114" s="917"/>
      <c r="CJ114" s="917"/>
      <c r="CK114" s="947"/>
      <c r="CL114" s="948"/>
      <c r="CM114" s="918" t="s">
        <v>420</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112</v>
      </c>
      <c r="DH114" s="961"/>
      <c r="DI114" s="961"/>
      <c r="DJ114" s="961"/>
      <c r="DK114" s="962"/>
      <c r="DL114" s="963" t="s">
        <v>112</v>
      </c>
      <c r="DM114" s="961"/>
      <c r="DN114" s="961"/>
      <c r="DO114" s="961"/>
      <c r="DP114" s="962"/>
      <c r="DQ114" s="963" t="s">
        <v>112</v>
      </c>
      <c r="DR114" s="961"/>
      <c r="DS114" s="961"/>
      <c r="DT114" s="961"/>
      <c r="DU114" s="962"/>
      <c r="DV114" s="964" t="s">
        <v>112</v>
      </c>
      <c r="DW114" s="965"/>
      <c r="DX114" s="965"/>
      <c r="DY114" s="965"/>
      <c r="DZ114" s="966"/>
    </row>
    <row r="115" spans="1:130" s="197" customFormat="1" ht="26.25" customHeight="1">
      <c r="A115" s="956"/>
      <c r="B115" s="957"/>
      <c r="C115" s="952" t="s">
        <v>421</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1554</v>
      </c>
      <c r="AB115" s="936"/>
      <c r="AC115" s="936"/>
      <c r="AD115" s="936"/>
      <c r="AE115" s="937"/>
      <c r="AF115" s="938">
        <v>969</v>
      </c>
      <c r="AG115" s="936"/>
      <c r="AH115" s="936"/>
      <c r="AI115" s="936"/>
      <c r="AJ115" s="937"/>
      <c r="AK115" s="938">
        <v>969</v>
      </c>
      <c r="AL115" s="936"/>
      <c r="AM115" s="936"/>
      <c r="AN115" s="936"/>
      <c r="AO115" s="937"/>
      <c r="AP115" s="939">
        <v>0</v>
      </c>
      <c r="AQ115" s="940"/>
      <c r="AR115" s="940"/>
      <c r="AS115" s="940"/>
      <c r="AT115" s="941"/>
      <c r="AU115" s="901"/>
      <c r="AV115" s="902"/>
      <c r="AW115" s="902"/>
      <c r="AX115" s="902"/>
      <c r="AY115" s="903"/>
      <c r="AZ115" s="951" t="s">
        <v>422</v>
      </c>
      <c r="BA115" s="952"/>
      <c r="BB115" s="952"/>
      <c r="BC115" s="952"/>
      <c r="BD115" s="952"/>
      <c r="BE115" s="952"/>
      <c r="BF115" s="952"/>
      <c r="BG115" s="952"/>
      <c r="BH115" s="952"/>
      <c r="BI115" s="952"/>
      <c r="BJ115" s="952"/>
      <c r="BK115" s="952"/>
      <c r="BL115" s="952"/>
      <c r="BM115" s="952"/>
      <c r="BN115" s="952"/>
      <c r="BO115" s="952"/>
      <c r="BP115" s="953"/>
      <c r="BQ115" s="921">
        <v>49428</v>
      </c>
      <c r="BR115" s="922"/>
      <c r="BS115" s="922"/>
      <c r="BT115" s="922"/>
      <c r="BU115" s="922"/>
      <c r="BV115" s="922">
        <v>299846</v>
      </c>
      <c r="BW115" s="922"/>
      <c r="BX115" s="922"/>
      <c r="BY115" s="922"/>
      <c r="BZ115" s="922"/>
      <c r="CA115" s="922">
        <v>326657</v>
      </c>
      <c r="CB115" s="922"/>
      <c r="CC115" s="922"/>
      <c r="CD115" s="922"/>
      <c r="CE115" s="922"/>
      <c r="CF115" s="916">
        <v>2.9</v>
      </c>
      <c r="CG115" s="917"/>
      <c r="CH115" s="917"/>
      <c r="CI115" s="917"/>
      <c r="CJ115" s="917"/>
      <c r="CK115" s="947"/>
      <c r="CL115" s="948"/>
      <c r="CM115" s="951" t="s">
        <v>423</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112</v>
      </c>
      <c r="DH115" s="961"/>
      <c r="DI115" s="961"/>
      <c r="DJ115" s="961"/>
      <c r="DK115" s="962"/>
      <c r="DL115" s="963" t="s">
        <v>112</v>
      </c>
      <c r="DM115" s="961"/>
      <c r="DN115" s="961"/>
      <c r="DO115" s="961"/>
      <c r="DP115" s="962"/>
      <c r="DQ115" s="963" t="s">
        <v>112</v>
      </c>
      <c r="DR115" s="961"/>
      <c r="DS115" s="961"/>
      <c r="DT115" s="961"/>
      <c r="DU115" s="962"/>
      <c r="DV115" s="964" t="s">
        <v>112</v>
      </c>
      <c r="DW115" s="965"/>
      <c r="DX115" s="965"/>
      <c r="DY115" s="965"/>
      <c r="DZ115" s="966"/>
    </row>
    <row r="116" spans="1:130" s="197" customFormat="1" ht="26.25" customHeight="1">
      <c r="A116" s="958"/>
      <c r="B116" s="959"/>
      <c r="C116" s="973" t="s">
        <v>424</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112</v>
      </c>
      <c r="AB116" s="961"/>
      <c r="AC116" s="961"/>
      <c r="AD116" s="961"/>
      <c r="AE116" s="962"/>
      <c r="AF116" s="963" t="s">
        <v>112</v>
      </c>
      <c r="AG116" s="961"/>
      <c r="AH116" s="961"/>
      <c r="AI116" s="961"/>
      <c r="AJ116" s="962"/>
      <c r="AK116" s="963" t="s">
        <v>112</v>
      </c>
      <c r="AL116" s="961"/>
      <c r="AM116" s="961"/>
      <c r="AN116" s="961"/>
      <c r="AO116" s="962"/>
      <c r="AP116" s="964" t="s">
        <v>112</v>
      </c>
      <c r="AQ116" s="965"/>
      <c r="AR116" s="965"/>
      <c r="AS116" s="965"/>
      <c r="AT116" s="966"/>
      <c r="AU116" s="901"/>
      <c r="AV116" s="902"/>
      <c r="AW116" s="902"/>
      <c r="AX116" s="902"/>
      <c r="AY116" s="903"/>
      <c r="AZ116" s="951" t="s">
        <v>425</v>
      </c>
      <c r="BA116" s="952"/>
      <c r="BB116" s="952"/>
      <c r="BC116" s="952"/>
      <c r="BD116" s="952"/>
      <c r="BE116" s="952"/>
      <c r="BF116" s="952"/>
      <c r="BG116" s="952"/>
      <c r="BH116" s="952"/>
      <c r="BI116" s="952"/>
      <c r="BJ116" s="952"/>
      <c r="BK116" s="952"/>
      <c r="BL116" s="952"/>
      <c r="BM116" s="952"/>
      <c r="BN116" s="952"/>
      <c r="BO116" s="952"/>
      <c r="BP116" s="953"/>
      <c r="BQ116" s="921" t="s">
        <v>112</v>
      </c>
      <c r="BR116" s="922"/>
      <c r="BS116" s="922"/>
      <c r="BT116" s="922"/>
      <c r="BU116" s="922"/>
      <c r="BV116" s="922" t="s">
        <v>112</v>
      </c>
      <c r="BW116" s="922"/>
      <c r="BX116" s="922"/>
      <c r="BY116" s="922"/>
      <c r="BZ116" s="922"/>
      <c r="CA116" s="922" t="s">
        <v>112</v>
      </c>
      <c r="CB116" s="922"/>
      <c r="CC116" s="922"/>
      <c r="CD116" s="922"/>
      <c r="CE116" s="922"/>
      <c r="CF116" s="916" t="s">
        <v>112</v>
      </c>
      <c r="CG116" s="917"/>
      <c r="CH116" s="917"/>
      <c r="CI116" s="917"/>
      <c r="CJ116" s="917"/>
      <c r="CK116" s="947"/>
      <c r="CL116" s="948"/>
      <c r="CM116" s="918" t="s">
        <v>426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112</v>
      </c>
      <c r="DH116" s="961"/>
      <c r="DI116" s="961"/>
      <c r="DJ116" s="961"/>
      <c r="DK116" s="962"/>
      <c r="DL116" s="963" t="s">
        <v>112</v>
      </c>
      <c r="DM116" s="961"/>
      <c r="DN116" s="961"/>
      <c r="DO116" s="961"/>
      <c r="DP116" s="962"/>
      <c r="DQ116" s="963" t="s">
        <v>112</v>
      </c>
      <c r="DR116" s="961"/>
      <c r="DS116" s="961"/>
      <c r="DT116" s="961"/>
      <c r="DU116" s="962"/>
      <c r="DV116" s="964" t="s">
        <v>112</v>
      </c>
      <c r="DW116" s="965"/>
      <c r="DX116" s="965"/>
      <c r="DY116" s="965"/>
      <c r="DZ116" s="966"/>
    </row>
    <row r="117" spans="1:130" s="197" customFormat="1" ht="26.25" customHeight="1">
      <c r="A117" s="906"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427</v>
      </c>
      <c r="Z117" s="886"/>
      <c r="AA117" s="998">
        <v>3269058</v>
      </c>
      <c r="AB117" s="968"/>
      <c r="AC117" s="968"/>
      <c r="AD117" s="968"/>
      <c r="AE117" s="969"/>
      <c r="AF117" s="967">
        <v>3295488</v>
      </c>
      <c r="AG117" s="968"/>
      <c r="AH117" s="968"/>
      <c r="AI117" s="968"/>
      <c r="AJ117" s="969"/>
      <c r="AK117" s="967">
        <v>3328420</v>
      </c>
      <c r="AL117" s="968"/>
      <c r="AM117" s="968"/>
      <c r="AN117" s="968"/>
      <c r="AO117" s="969"/>
      <c r="AP117" s="970"/>
      <c r="AQ117" s="971"/>
      <c r="AR117" s="971"/>
      <c r="AS117" s="971"/>
      <c r="AT117" s="972"/>
      <c r="AU117" s="901"/>
      <c r="AV117" s="902"/>
      <c r="AW117" s="902"/>
      <c r="AX117" s="902"/>
      <c r="AY117" s="903"/>
      <c r="AZ117" s="997" t="s">
        <v>428</v>
      </c>
      <c r="BA117" s="973"/>
      <c r="BB117" s="973"/>
      <c r="BC117" s="973"/>
      <c r="BD117" s="973"/>
      <c r="BE117" s="973"/>
      <c r="BF117" s="973"/>
      <c r="BG117" s="973"/>
      <c r="BH117" s="973"/>
      <c r="BI117" s="973"/>
      <c r="BJ117" s="973"/>
      <c r="BK117" s="973"/>
      <c r="BL117" s="973"/>
      <c r="BM117" s="973"/>
      <c r="BN117" s="973"/>
      <c r="BO117" s="973"/>
      <c r="BP117" s="974"/>
      <c r="BQ117" s="987" t="s">
        <v>112</v>
      </c>
      <c r="BR117" s="988"/>
      <c r="BS117" s="988"/>
      <c r="BT117" s="988"/>
      <c r="BU117" s="988"/>
      <c r="BV117" s="988" t="s">
        <v>112</v>
      </c>
      <c r="BW117" s="988"/>
      <c r="BX117" s="988"/>
      <c r="BY117" s="988"/>
      <c r="BZ117" s="988"/>
      <c r="CA117" s="988" t="s">
        <v>112</v>
      </c>
      <c r="CB117" s="988"/>
      <c r="CC117" s="988"/>
      <c r="CD117" s="988"/>
      <c r="CE117" s="988"/>
      <c r="CF117" s="916" t="s">
        <v>112</v>
      </c>
      <c r="CG117" s="917"/>
      <c r="CH117" s="917"/>
      <c r="CI117" s="917"/>
      <c r="CJ117" s="917"/>
      <c r="CK117" s="947"/>
      <c r="CL117" s="948"/>
      <c r="CM117" s="918" t="s">
        <v>429</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112</v>
      </c>
      <c r="DH117" s="961"/>
      <c r="DI117" s="961"/>
      <c r="DJ117" s="961"/>
      <c r="DK117" s="962"/>
      <c r="DL117" s="963" t="s">
        <v>112</v>
      </c>
      <c r="DM117" s="961"/>
      <c r="DN117" s="961"/>
      <c r="DO117" s="961"/>
      <c r="DP117" s="962"/>
      <c r="DQ117" s="963" t="s">
        <v>112</v>
      </c>
      <c r="DR117" s="961"/>
      <c r="DS117" s="961"/>
      <c r="DT117" s="961"/>
      <c r="DU117" s="962"/>
      <c r="DV117" s="964" t="s">
        <v>112</v>
      </c>
      <c r="DW117" s="965"/>
      <c r="DX117" s="965"/>
      <c r="DY117" s="965"/>
      <c r="DZ117" s="966"/>
    </row>
    <row r="118" spans="1:130" s="197" customFormat="1" ht="26.25" customHeight="1">
      <c r="A118" s="906" t="s">
        <v>403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401</v>
      </c>
      <c r="AB118" s="885"/>
      <c r="AC118" s="885"/>
      <c r="AD118" s="885"/>
      <c r="AE118" s="886"/>
      <c r="AF118" s="884" t="s">
        <v>286</v>
      </c>
      <c r="AG118" s="885"/>
      <c r="AH118" s="885"/>
      <c r="AI118" s="885"/>
      <c r="AJ118" s="886"/>
      <c r="AK118" s="884" t="s">
        <v>285</v>
      </c>
      <c r="AL118" s="885"/>
      <c r="AM118" s="885"/>
      <c r="AN118" s="885"/>
      <c r="AO118" s="886"/>
      <c r="AP118" s="992" t="s">
        <v>402</v>
      </c>
      <c r="AQ118" s="993"/>
      <c r="AR118" s="993"/>
      <c r="AS118" s="993"/>
      <c r="AT118" s="994"/>
      <c r="AU118" s="904"/>
      <c r="AV118" s="905"/>
      <c r="AW118" s="905"/>
      <c r="AX118" s="905"/>
      <c r="AY118" s="905"/>
      <c r="AZ118" s="228" t="s">
        <v>170</v>
      </c>
      <c r="BA118" s="228"/>
      <c r="BB118" s="228"/>
      <c r="BC118" s="228"/>
      <c r="BD118" s="228"/>
      <c r="BE118" s="228"/>
      <c r="BF118" s="228"/>
      <c r="BG118" s="228"/>
      <c r="BH118" s="228"/>
      <c r="BI118" s="228"/>
      <c r="BJ118" s="228"/>
      <c r="BK118" s="228"/>
      <c r="BL118" s="228"/>
      <c r="BM118" s="228"/>
      <c r="BN118" s="228"/>
      <c r="BO118" s="995" t="s">
        <v>430</v>
      </c>
      <c r="BP118" s="996"/>
      <c r="BQ118" s="987">
        <v>30408280</v>
      </c>
      <c r="BR118" s="988"/>
      <c r="BS118" s="988"/>
      <c r="BT118" s="988"/>
      <c r="BU118" s="988"/>
      <c r="BV118" s="988">
        <v>30813890</v>
      </c>
      <c r="BW118" s="988"/>
      <c r="BX118" s="988"/>
      <c r="BY118" s="988"/>
      <c r="BZ118" s="988"/>
      <c r="CA118" s="988">
        <v>31061503</v>
      </c>
      <c r="CB118" s="988"/>
      <c r="CC118" s="988"/>
      <c r="CD118" s="988"/>
      <c r="CE118" s="988"/>
      <c r="CF118" s="989"/>
      <c r="CG118" s="990"/>
      <c r="CH118" s="990"/>
      <c r="CI118" s="990"/>
      <c r="CJ118" s="991"/>
      <c r="CK118" s="947"/>
      <c r="CL118" s="948"/>
      <c r="CM118" s="918" t="s">
        <v>431</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112</v>
      </c>
      <c r="DH118" s="961"/>
      <c r="DI118" s="961"/>
      <c r="DJ118" s="961"/>
      <c r="DK118" s="962"/>
      <c r="DL118" s="963" t="s">
        <v>112</v>
      </c>
      <c r="DM118" s="961"/>
      <c r="DN118" s="961"/>
      <c r="DO118" s="961"/>
      <c r="DP118" s="962"/>
      <c r="DQ118" s="963" t="s">
        <v>112</v>
      </c>
      <c r="DR118" s="961"/>
      <c r="DS118" s="961"/>
      <c r="DT118" s="961"/>
      <c r="DU118" s="962"/>
      <c r="DV118" s="964" t="s">
        <v>112</v>
      </c>
      <c r="DW118" s="965"/>
      <c r="DX118" s="965"/>
      <c r="DY118" s="965"/>
      <c r="DZ118" s="966"/>
    </row>
    <row r="119" spans="1:130" s="197" customFormat="1" ht="26.25" customHeight="1">
      <c r="A119" s="976" t="s">
        <v>406</v>
      </c>
      <c r="B119" s="946"/>
      <c r="C119" s="925" t="s">
        <v>407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79" t="s">
        <v>432</v>
      </c>
      <c r="AV119" s="980"/>
      <c r="AW119" s="980"/>
      <c r="AX119" s="980"/>
      <c r="AY119" s="981"/>
      <c r="AZ119" s="942" t="s">
        <v>433</v>
      </c>
      <c r="BA119" s="889"/>
      <c r="BB119" s="889"/>
      <c r="BC119" s="889"/>
      <c r="BD119" s="889"/>
      <c r="BE119" s="889"/>
      <c r="BF119" s="889"/>
      <c r="BG119" s="889"/>
      <c r="BH119" s="889"/>
      <c r="BI119" s="889"/>
      <c r="BJ119" s="889"/>
      <c r="BK119" s="889"/>
      <c r="BL119" s="889"/>
      <c r="BM119" s="889"/>
      <c r="BN119" s="889"/>
      <c r="BO119" s="889"/>
      <c r="BP119" s="890"/>
      <c r="BQ119" s="928">
        <v>9272452</v>
      </c>
      <c r="BR119" s="929"/>
      <c r="BS119" s="929"/>
      <c r="BT119" s="929"/>
      <c r="BU119" s="929"/>
      <c r="BV119" s="929">
        <v>7977595</v>
      </c>
      <c r="BW119" s="929"/>
      <c r="BX119" s="929"/>
      <c r="BY119" s="929"/>
      <c r="BZ119" s="929"/>
      <c r="CA119" s="929">
        <v>8271468</v>
      </c>
      <c r="CB119" s="929"/>
      <c r="CC119" s="929"/>
      <c r="CD119" s="929"/>
      <c r="CE119" s="929"/>
      <c r="CF119" s="943">
        <v>74.2</v>
      </c>
      <c r="CG119" s="944"/>
      <c r="CH119" s="944"/>
      <c r="CI119" s="944"/>
      <c r="CJ119" s="944"/>
      <c r="CK119" s="949"/>
      <c r="CL119" s="950"/>
      <c r="CM119" s="1006" t="s">
        <v>434</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t="s">
        <v>112</v>
      </c>
      <c r="DH119" s="1000"/>
      <c r="DI119" s="1000"/>
      <c r="DJ119" s="1000"/>
      <c r="DK119" s="1001"/>
      <c r="DL119" s="1002" t="s">
        <v>112</v>
      </c>
      <c r="DM119" s="1000"/>
      <c r="DN119" s="1000"/>
      <c r="DO119" s="1000"/>
      <c r="DP119" s="1001"/>
      <c r="DQ119" s="1002" t="s">
        <v>112</v>
      </c>
      <c r="DR119" s="1000"/>
      <c r="DS119" s="1000"/>
      <c r="DT119" s="1000"/>
      <c r="DU119" s="1001"/>
      <c r="DV119" s="1003" t="s">
        <v>112</v>
      </c>
      <c r="DW119" s="1004"/>
      <c r="DX119" s="1004"/>
      <c r="DY119" s="1004"/>
      <c r="DZ119" s="1005"/>
    </row>
    <row r="120" spans="1:130" s="197" customFormat="1" ht="26.25" customHeight="1">
      <c r="A120" s="977"/>
      <c r="B120" s="948"/>
      <c r="C120" s="918" t="s">
        <v>410</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112</v>
      </c>
      <c r="AB120" s="961"/>
      <c r="AC120" s="961"/>
      <c r="AD120" s="961"/>
      <c r="AE120" s="962"/>
      <c r="AF120" s="963" t="s">
        <v>112</v>
      </c>
      <c r="AG120" s="961"/>
      <c r="AH120" s="961"/>
      <c r="AI120" s="961"/>
      <c r="AJ120" s="962"/>
      <c r="AK120" s="963" t="s">
        <v>112</v>
      </c>
      <c r="AL120" s="961"/>
      <c r="AM120" s="961"/>
      <c r="AN120" s="961"/>
      <c r="AO120" s="962"/>
      <c r="AP120" s="964" t="s">
        <v>112</v>
      </c>
      <c r="AQ120" s="965"/>
      <c r="AR120" s="965"/>
      <c r="AS120" s="965"/>
      <c r="AT120" s="966"/>
      <c r="AU120" s="982"/>
      <c r="AV120" s="983"/>
      <c r="AW120" s="983"/>
      <c r="AX120" s="983"/>
      <c r="AY120" s="984"/>
      <c r="AZ120" s="951" t="s">
        <v>435</v>
      </c>
      <c r="BA120" s="952"/>
      <c r="BB120" s="952"/>
      <c r="BC120" s="952"/>
      <c r="BD120" s="952"/>
      <c r="BE120" s="952"/>
      <c r="BF120" s="952"/>
      <c r="BG120" s="952"/>
      <c r="BH120" s="952"/>
      <c r="BI120" s="952"/>
      <c r="BJ120" s="952"/>
      <c r="BK120" s="952"/>
      <c r="BL120" s="952"/>
      <c r="BM120" s="952"/>
      <c r="BN120" s="952"/>
      <c r="BO120" s="952"/>
      <c r="BP120" s="953"/>
      <c r="BQ120" s="921">
        <v>6608536</v>
      </c>
      <c r="BR120" s="922"/>
      <c r="BS120" s="922"/>
      <c r="BT120" s="922"/>
      <c r="BU120" s="922"/>
      <c r="BV120" s="922">
        <v>5902462</v>
      </c>
      <c r="BW120" s="922"/>
      <c r="BX120" s="922"/>
      <c r="BY120" s="922"/>
      <c r="BZ120" s="922"/>
      <c r="CA120" s="922">
        <v>5145309</v>
      </c>
      <c r="CB120" s="922"/>
      <c r="CC120" s="922"/>
      <c r="CD120" s="922"/>
      <c r="CE120" s="922"/>
      <c r="CF120" s="916">
        <v>46.2</v>
      </c>
      <c r="CG120" s="917"/>
      <c r="CH120" s="917"/>
      <c r="CI120" s="917"/>
      <c r="CJ120" s="917"/>
      <c r="CK120" s="1015" t="s">
        <v>436</v>
      </c>
      <c r="CL120" s="1016"/>
      <c r="CM120" s="1016"/>
      <c r="CN120" s="1016"/>
      <c r="CO120" s="1017"/>
      <c r="CP120" s="1023" t="s">
        <v>386</v>
      </c>
      <c r="CQ120" s="1024"/>
      <c r="CR120" s="1024"/>
      <c r="CS120" s="1024"/>
      <c r="CT120" s="1024"/>
      <c r="CU120" s="1024"/>
      <c r="CV120" s="1024"/>
      <c r="CW120" s="1024"/>
      <c r="CX120" s="1024"/>
      <c r="CY120" s="1024"/>
      <c r="CZ120" s="1024"/>
      <c r="DA120" s="1024"/>
      <c r="DB120" s="1024"/>
      <c r="DC120" s="1024"/>
      <c r="DD120" s="1024"/>
      <c r="DE120" s="1024"/>
      <c r="DF120" s="1025"/>
      <c r="DG120" s="928">
        <v>5442352</v>
      </c>
      <c r="DH120" s="929"/>
      <c r="DI120" s="929"/>
      <c r="DJ120" s="929"/>
      <c r="DK120" s="929"/>
      <c r="DL120" s="929">
        <v>5836565</v>
      </c>
      <c r="DM120" s="929"/>
      <c r="DN120" s="929"/>
      <c r="DO120" s="929"/>
      <c r="DP120" s="929"/>
      <c r="DQ120" s="929">
        <v>6176607</v>
      </c>
      <c r="DR120" s="929"/>
      <c r="DS120" s="929"/>
      <c r="DT120" s="929"/>
      <c r="DU120" s="929"/>
      <c r="DV120" s="930">
        <v>55.4</v>
      </c>
      <c r="DW120" s="930"/>
      <c r="DX120" s="930"/>
      <c r="DY120" s="930"/>
      <c r="DZ120" s="931"/>
    </row>
    <row r="121" spans="1:130" s="197" customFormat="1" ht="26.25" customHeight="1">
      <c r="A121" s="977"/>
      <c r="B121" s="948"/>
      <c r="C121" s="1012" t="s">
        <v>437</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v>1554</v>
      </c>
      <c r="AB121" s="961"/>
      <c r="AC121" s="961"/>
      <c r="AD121" s="961"/>
      <c r="AE121" s="962"/>
      <c r="AF121" s="963">
        <v>969</v>
      </c>
      <c r="AG121" s="961"/>
      <c r="AH121" s="961"/>
      <c r="AI121" s="961"/>
      <c r="AJ121" s="962"/>
      <c r="AK121" s="963">
        <v>969</v>
      </c>
      <c r="AL121" s="961"/>
      <c r="AM121" s="961"/>
      <c r="AN121" s="961"/>
      <c r="AO121" s="962"/>
      <c r="AP121" s="964">
        <v>0</v>
      </c>
      <c r="AQ121" s="965"/>
      <c r="AR121" s="965"/>
      <c r="AS121" s="965"/>
      <c r="AT121" s="966"/>
      <c r="AU121" s="982"/>
      <c r="AV121" s="983"/>
      <c r="AW121" s="983"/>
      <c r="AX121" s="983"/>
      <c r="AY121" s="984"/>
      <c r="AZ121" s="997" t="s">
        <v>438</v>
      </c>
      <c r="BA121" s="973"/>
      <c r="BB121" s="973"/>
      <c r="BC121" s="973"/>
      <c r="BD121" s="973"/>
      <c r="BE121" s="973"/>
      <c r="BF121" s="973"/>
      <c r="BG121" s="973"/>
      <c r="BH121" s="973"/>
      <c r="BI121" s="973"/>
      <c r="BJ121" s="973"/>
      <c r="BK121" s="973"/>
      <c r="BL121" s="973"/>
      <c r="BM121" s="973"/>
      <c r="BN121" s="973"/>
      <c r="BO121" s="973"/>
      <c r="BP121" s="974"/>
      <c r="BQ121" s="987">
        <v>20098709</v>
      </c>
      <c r="BR121" s="988"/>
      <c r="BS121" s="988"/>
      <c r="BT121" s="988"/>
      <c r="BU121" s="988"/>
      <c r="BV121" s="988">
        <v>20435291</v>
      </c>
      <c r="BW121" s="988"/>
      <c r="BX121" s="988"/>
      <c r="BY121" s="988"/>
      <c r="BZ121" s="988"/>
      <c r="CA121" s="988">
        <v>20546335</v>
      </c>
      <c r="CB121" s="988"/>
      <c r="CC121" s="988"/>
      <c r="CD121" s="988"/>
      <c r="CE121" s="988"/>
      <c r="CF121" s="1026">
        <v>184.4</v>
      </c>
      <c r="CG121" s="1027"/>
      <c r="CH121" s="1027"/>
      <c r="CI121" s="1027"/>
      <c r="CJ121" s="1027"/>
      <c r="CK121" s="1018"/>
      <c r="CL121" s="1019"/>
      <c r="CM121" s="1019"/>
      <c r="CN121" s="1019"/>
      <c r="CO121" s="1020"/>
      <c r="CP121" s="1009" t="s">
        <v>384</v>
      </c>
      <c r="CQ121" s="1010"/>
      <c r="CR121" s="1010"/>
      <c r="CS121" s="1010"/>
      <c r="CT121" s="1010"/>
      <c r="CU121" s="1010"/>
      <c r="CV121" s="1010"/>
      <c r="CW121" s="1010"/>
      <c r="CX121" s="1010"/>
      <c r="CY121" s="1010"/>
      <c r="CZ121" s="1010"/>
      <c r="DA121" s="1010"/>
      <c r="DB121" s="1010"/>
      <c r="DC121" s="1010"/>
      <c r="DD121" s="1010"/>
      <c r="DE121" s="1010"/>
      <c r="DF121" s="1011"/>
      <c r="DG121" s="921">
        <v>2910796</v>
      </c>
      <c r="DH121" s="922"/>
      <c r="DI121" s="922"/>
      <c r="DJ121" s="922"/>
      <c r="DK121" s="922"/>
      <c r="DL121" s="922">
        <v>3052059</v>
      </c>
      <c r="DM121" s="922"/>
      <c r="DN121" s="922"/>
      <c r="DO121" s="922"/>
      <c r="DP121" s="922"/>
      <c r="DQ121" s="922">
        <v>3203551</v>
      </c>
      <c r="DR121" s="922"/>
      <c r="DS121" s="922"/>
      <c r="DT121" s="922"/>
      <c r="DU121" s="922"/>
      <c r="DV121" s="923">
        <v>28.7</v>
      </c>
      <c r="DW121" s="923"/>
      <c r="DX121" s="923"/>
      <c r="DY121" s="923"/>
      <c r="DZ121" s="924"/>
    </row>
    <row r="122" spans="1:130" s="197" customFormat="1" ht="26.25" customHeight="1">
      <c r="A122" s="977"/>
      <c r="B122" s="948"/>
      <c r="C122" s="918" t="s">
        <v>420</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112</v>
      </c>
      <c r="AB122" s="961"/>
      <c r="AC122" s="961"/>
      <c r="AD122" s="961"/>
      <c r="AE122" s="962"/>
      <c r="AF122" s="963" t="s">
        <v>112</v>
      </c>
      <c r="AG122" s="961"/>
      <c r="AH122" s="961"/>
      <c r="AI122" s="961"/>
      <c r="AJ122" s="962"/>
      <c r="AK122" s="963" t="s">
        <v>112</v>
      </c>
      <c r="AL122" s="961"/>
      <c r="AM122" s="961"/>
      <c r="AN122" s="961"/>
      <c r="AO122" s="962"/>
      <c r="AP122" s="964" t="s">
        <v>112</v>
      </c>
      <c r="AQ122" s="965"/>
      <c r="AR122" s="965"/>
      <c r="AS122" s="965"/>
      <c r="AT122" s="966"/>
      <c r="AU122" s="985"/>
      <c r="AV122" s="986"/>
      <c r="AW122" s="986"/>
      <c r="AX122" s="986"/>
      <c r="AY122" s="986"/>
      <c r="AZ122" s="228" t="s">
        <v>170</v>
      </c>
      <c r="BA122" s="228"/>
      <c r="BB122" s="228"/>
      <c r="BC122" s="228"/>
      <c r="BD122" s="228"/>
      <c r="BE122" s="228"/>
      <c r="BF122" s="228"/>
      <c r="BG122" s="228"/>
      <c r="BH122" s="228"/>
      <c r="BI122" s="228"/>
      <c r="BJ122" s="228"/>
      <c r="BK122" s="228"/>
      <c r="BL122" s="228"/>
      <c r="BM122" s="228"/>
      <c r="BN122" s="228"/>
      <c r="BO122" s="995" t="s">
        <v>439</v>
      </c>
      <c r="BP122" s="996"/>
      <c r="BQ122" s="1036">
        <v>35979697</v>
      </c>
      <c r="BR122" s="1037"/>
      <c r="BS122" s="1037"/>
      <c r="BT122" s="1037"/>
      <c r="BU122" s="1037"/>
      <c r="BV122" s="1037">
        <v>34315348</v>
      </c>
      <c r="BW122" s="1037"/>
      <c r="BX122" s="1037"/>
      <c r="BY122" s="1037"/>
      <c r="BZ122" s="1037"/>
      <c r="CA122" s="1037">
        <v>33963112</v>
      </c>
      <c r="CB122" s="1037"/>
      <c r="CC122" s="1037"/>
      <c r="CD122" s="1037"/>
      <c r="CE122" s="1037"/>
      <c r="CF122" s="989"/>
      <c r="CG122" s="990"/>
      <c r="CH122" s="990"/>
      <c r="CI122" s="990"/>
      <c r="CJ122" s="991"/>
      <c r="CK122" s="1018"/>
      <c r="CL122" s="1019"/>
      <c r="CM122" s="1019"/>
      <c r="CN122" s="1019"/>
      <c r="CO122" s="1020"/>
      <c r="CP122" s="1009" t="s">
        <v>383</v>
      </c>
      <c r="CQ122" s="1010"/>
      <c r="CR122" s="1010"/>
      <c r="CS122" s="1010"/>
      <c r="CT122" s="1010"/>
      <c r="CU122" s="1010"/>
      <c r="CV122" s="1010"/>
      <c r="CW122" s="1010"/>
      <c r="CX122" s="1010"/>
      <c r="CY122" s="1010"/>
      <c r="CZ122" s="1010"/>
      <c r="DA122" s="1010"/>
      <c r="DB122" s="1010"/>
      <c r="DC122" s="1010"/>
      <c r="DD122" s="1010"/>
      <c r="DE122" s="1010"/>
      <c r="DF122" s="1011"/>
      <c r="DG122" s="921">
        <v>348833</v>
      </c>
      <c r="DH122" s="922"/>
      <c r="DI122" s="922"/>
      <c r="DJ122" s="922"/>
      <c r="DK122" s="922"/>
      <c r="DL122" s="922">
        <v>311538</v>
      </c>
      <c r="DM122" s="922"/>
      <c r="DN122" s="922"/>
      <c r="DO122" s="922"/>
      <c r="DP122" s="922"/>
      <c r="DQ122" s="922">
        <v>273624</v>
      </c>
      <c r="DR122" s="922"/>
      <c r="DS122" s="922"/>
      <c r="DT122" s="922"/>
      <c r="DU122" s="922"/>
      <c r="DV122" s="923">
        <v>2.5</v>
      </c>
      <c r="DW122" s="923"/>
      <c r="DX122" s="923"/>
      <c r="DY122" s="923"/>
      <c r="DZ122" s="924"/>
    </row>
    <row r="123" spans="1:130" s="197" customFormat="1" ht="26.25" customHeight="1" thickBot="1">
      <c r="A123" s="977"/>
      <c r="B123" s="948"/>
      <c r="C123" s="918" t="s">
        <v>426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112</v>
      </c>
      <c r="AB123" s="961"/>
      <c r="AC123" s="961"/>
      <c r="AD123" s="961"/>
      <c r="AE123" s="962"/>
      <c r="AF123" s="963" t="s">
        <v>112</v>
      </c>
      <c r="AG123" s="961"/>
      <c r="AH123" s="961"/>
      <c r="AI123" s="961"/>
      <c r="AJ123" s="962"/>
      <c r="AK123" s="963" t="s">
        <v>112</v>
      </c>
      <c r="AL123" s="961"/>
      <c r="AM123" s="961"/>
      <c r="AN123" s="961"/>
      <c r="AO123" s="962"/>
      <c r="AP123" s="964" t="s">
        <v>112</v>
      </c>
      <c r="AQ123" s="965"/>
      <c r="AR123" s="965"/>
      <c r="AS123" s="965"/>
      <c r="AT123" s="966"/>
      <c r="AU123" s="1033" t="s">
        <v>440</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t="s">
        <v>112</v>
      </c>
      <c r="BR123" s="1029"/>
      <c r="BS123" s="1029"/>
      <c r="BT123" s="1029"/>
      <c r="BU123" s="1029"/>
      <c r="BV123" s="1029" t="s">
        <v>112</v>
      </c>
      <c r="BW123" s="1029"/>
      <c r="BX123" s="1029"/>
      <c r="BY123" s="1029"/>
      <c r="BZ123" s="1029"/>
      <c r="CA123" s="1029" t="s">
        <v>112</v>
      </c>
      <c r="CB123" s="1029"/>
      <c r="CC123" s="1029"/>
      <c r="CD123" s="1029"/>
      <c r="CE123" s="1029"/>
      <c r="CF123" s="1030"/>
      <c r="CG123" s="1031"/>
      <c r="CH123" s="1031"/>
      <c r="CI123" s="1031"/>
      <c r="CJ123" s="1032"/>
      <c r="CK123" s="1018"/>
      <c r="CL123" s="1019"/>
      <c r="CM123" s="1019"/>
      <c r="CN123" s="1019"/>
      <c r="CO123" s="1020"/>
      <c r="CP123" s="1009" t="s">
        <v>380</v>
      </c>
      <c r="CQ123" s="1010"/>
      <c r="CR123" s="1010"/>
      <c r="CS123" s="1010"/>
      <c r="CT123" s="1010"/>
      <c r="CU123" s="1010"/>
      <c r="CV123" s="1010"/>
      <c r="CW123" s="1010"/>
      <c r="CX123" s="1010"/>
      <c r="CY123" s="1010"/>
      <c r="CZ123" s="1010"/>
      <c r="DA123" s="1010"/>
      <c r="DB123" s="1010"/>
      <c r="DC123" s="1010"/>
      <c r="DD123" s="1010"/>
      <c r="DE123" s="1010"/>
      <c r="DF123" s="1011"/>
      <c r="DG123" s="960">
        <v>2651</v>
      </c>
      <c r="DH123" s="961"/>
      <c r="DI123" s="961"/>
      <c r="DJ123" s="961"/>
      <c r="DK123" s="962"/>
      <c r="DL123" s="963">
        <v>2481</v>
      </c>
      <c r="DM123" s="961"/>
      <c r="DN123" s="961"/>
      <c r="DO123" s="961"/>
      <c r="DP123" s="962"/>
      <c r="DQ123" s="963">
        <v>4613</v>
      </c>
      <c r="DR123" s="961"/>
      <c r="DS123" s="961"/>
      <c r="DT123" s="961"/>
      <c r="DU123" s="962"/>
      <c r="DV123" s="964">
        <v>0</v>
      </c>
      <c r="DW123" s="965"/>
      <c r="DX123" s="965"/>
      <c r="DY123" s="965"/>
      <c r="DZ123" s="966"/>
    </row>
    <row r="124" spans="1:130" s="197" customFormat="1" ht="26.25" customHeight="1">
      <c r="A124" s="977"/>
      <c r="B124" s="948"/>
      <c r="C124" s="918" t="s">
        <v>429</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112</v>
      </c>
      <c r="AB124" s="961"/>
      <c r="AC124" s="961"/>
      <c r="AD124" s="961"/>
      <c r="AE124" s="962"/>
      <c r="AF124" s="963" t="s">
        <v>112</v>
      </c>
      <c r="AG124" s="961"/>
      <c r="AH124" s="961"/>
      <c r="AI124" s="961"/>
      <c r="AJ124" s="962"/>
      <c r="AK124" s="963" t="s">
        <v>112</v>
      </c>
      <c r="AL124" s="961"/>
      <c r="AM124" s="961"/>
      <c r="AN124" s="961"/>
      <c r="AO124" s="962"/>
      <c r="AP124" s="964" t="s">
        <v>112</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441</v>
      </c>
      <c r="CQ124" s="1010"/>
      <c r="CR124" s="1010"/>
      <c r="CS124" s="1010"/>
      <c r="CT124" s="1010"/>
      <c r="CU124" s="1010"/>
      <c r="CV124" s="1010"/>
      <c r="CW124" s="1010"/>
      <c r="CX124" s="1010"/>
      <c r="CY124" s="1010"/>
      <c r="CZ124" s="1010"/>
      <c r="DA124" s="1010"/>
      <c r="DB124" s="1010"/>
      <c r="DC124" s="1010"/>
      <c r="DD124" s="1010"/>
      <c r="DE124" s="1010"/>
      <c r="DF124" s="1011"/>
      <c r="DG124" s="999" t="s">
        <v>112</v>
      </c>
      <c r="DH124" s="1000"/>
      <c r="DI124" s="1000"/>
      <c r="DJ124" s="1000"/>
      <c r="DK124" s="1001"/>
      <c r="DL124" s="1002" t="s">
        <v>112</v>
      </c>
      <c r="DM124" s="1000"/>
      <c r="DN124" s="1000"/>
      <c r="DO124" s="1000"/>
      <c r="DP124" s="1001"/>
      <c r="DQ124" s="1002" t="s">
        <v>112</v>
      </c>
      <c r="DR124" s="1000"/>
      <c r="DS124" s="1000"/>
      <c r="DT124" s="1000"/>
      <c r="DU124" s="1001"/>
      <c r="DV124" s="1003" t="s">
        <v>112</v>
      </c>
      <c r="DW124" s="1004"/>
      <c r="DX124" s="1004"/>
      <c r="DY124" s="1004"/>
      <c r="DZ124" s="1005"/>
    </row>
    <row r="125" spans="1:130" s="197" customFormat="1" ht="26.25" customHeight="1" thickBot="1">
      <c r="A125" s="977"/>
      <c r="B125" s="948"/>
      <c r="C125" s="918" t="s">
        <v>431</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112</v>
      </c>
      <c r="AB125" s="961"/>
      <c r="AC125" s="961"/>
      <c r="AD125" s="961"/>
      <c r="AE125" s="962"/>
      <c r="AF125" s="963" t="s">
        <v>112</v>
      </c>
      <c r="AG125" s="961"/>
      <c r="AH125" s="961"/>
      <c r="AI125" s="961"/>
      <c r="AJ125" s="962"/>
      <c r="AK125" s="963" t="s">
        <v>112</v>
      </c>
      <c r="AL125" s="961"/>
      <c r="AM125" s="961"/>
      <c r="AN125" s="961"/>
      <c r="AO125" s="962"/>
      <c r="AP125" s="964" t="s">
        <v>112</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442</v>
      </c>
      <c r="CL125" s="1016"/>
      <c r="CM125" s="1016"/>
      <c r="CN125" s="1016"/>
      <c r="CO125" s="1017"/>
      <c r="CP125" s="942" t="s">
        <v>443</v>
      </c>
      <c r="CQ125" s="889"/>
      <c r="CR125" s="889"/>
      <c r="CS125" s="889"/>
      <c r="CT125" s="889"/>
      <c r="CU125" s="889"/>
      <c r="CV125" s="889"/>
      <c r="CW125" s="889"/>
      <c r="CX125" s="889"/>
      <c r="CY125" s="889"/>
      <c r="CZ125" s="889"/>
      <c r="DA125" s="889"/>
      <c r="DB125" s="889"/>
      <c r="DC125" s="889"/>
      <c r="DD125" s="889"/>
      <c r="DE125" s="889"/>
      <c r="DF125" s="890"/>
      <c r="DG125" s="928" t="s">
        <v>112</v>
      </c>
      <c r="DH125" s="929"/>
      <c r="DI125" s="929"/>
      <c r="DJ125" s="929"/>
      <c r="DK125" s="929"/>
      <c r="DL125" s="929" t="s">
        <v>112</v>
      </c>
      <c r="DM125" s="929"/>
      <c r="DN125" s="929"/>
      <c r="DO125" s="929"/>
      <c r="DP125" s="929"/>
      <c r="DQ125" s="929" t="s">
        <v>112</v>
      </c>
      <c r="DR125" s="929"/>
      <c r="DS125" s="929"/>
      <c r="DT125" s="929"/>
      <c r="DU125" s="929"/>
      <c r="DV125" s="930" t="s">
        <v>112</v>
      </c>
      <c r="DW125" s="930"/>
      <c r="DX125" s="930"/>
      <c r="DY125" s="930"/>
      <c r="DZ125" s="931"/>
    </row>
    <row r="126" spans="1:130" s="197" customFormat="1" ht="26.25" customHeight="1">
      <c r="A126" s="977"/>
      <c r="B126" s="948"/>
      <c r="C126" s="918" t="s">
        <v>434</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t="s">
        <v>112</v>
      </c>
      <c r="AB126" s="961"/>
      <c r="AC126" s="961"/>
      <c r="AD126" s="961"/>
      <c r="AE126" s="962"/>
      <c r="AF126" s="963" t="s">
        <v>112</v>
      </c>
      <c r="AG126" s="961"/>
      <c r="AH126" s="961"/>
      <c r="AI126" s="961"/>
      <c r="AJ126" s="962"/>
      <c r="AK126" s="963" t="s">
        <v>112</v>
      </c>
      <c r="AL126" s="961"/>
      <c r="AM126" s="961"/>
      <c r="AN126" s="961"/>
      <c r="AO126" s="962"/>
      <c r="AP126" s="964" t="s">
        <v>112</v>
      </c>
      <c r="AQ126" s="965"/>
      <c r="AR126" s="965"/>
      <c r="AS126" s="965"/>
      <c r="AT126" s="966"/>
      <c r="AU126" s="233"/>
      <c r="AV126" s="233"/>
      <c r="AW126" s="233"/>
      <c r="AX126" s="1038" t="s">
        <v>444</v>
      </c>
      <c r="AY126" s="1039"/>
      <c r="AZ126" s="1039"/>
      <c r="BA126" s="1039"/>
      <c r="BB126" s="1039"/>
      <c r="BC126" s="1039"/>
      <c r="BD126" s="1039"/>
      <c r="BE126" s="1040"/>
      <c r="BF126" s="1054" t="s">
        <v>445</v>
      </c>
      <c r="BG126" s="1039"/>
      <c r="BH126" s="1039"/>
      <c r="BI126" s="1039"/>
      <c r="BJ126" s="1039"/>
      <c r="BK126" s="1039"/>
      <c r="BL126" s="1040"/>
      <c r="BM126" s="1054" t="s">
        <v>446</v>
      </c>
      <c r="BN126" s="1039"/>
      <c r="BO126" s="1039"/>
      <c r="BP126" s="1039"/>
      <c r="BQ126" s="1039"/>
      <c r="BR126" s="1039"/>
      <c r="BS126" s="1040"/>
      <c r="BT126" s="1054" t="s">
        <v>447</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448</v>
      </c>
      <c r="CQ126" s="952"/>
      <c r="CR126" s="952"/>
      <c r="CS126" s="952"/>
      <c r="CT126" s="952"/>
      <c r="CU126" s="952"/>
      <c r="CV126" s="952"/>
      <c r="CW126" s="952"/>
      <c r="CX126" s="952"/>
      <c r="CY126" s="952"/>
      <c r="CZ126" s="952"/>
      <c r="DA126" s="952"/>
      <c r="DB126" s="952"/>
      <c r="DC126" s="952"/>
      <c r="DD126" s="952"/>
      <c r="DE126" s="952"/>
      <c r="DF126" s="953"/>
      <c r="DG126" s="921">
        <v>49428</v>
      </c>
      <c r="DH126" s="922"/>
      <c r="DI126" s="922"/>
      <c r="DJ126" s="922"/>
      <c r="DK126" s="922"/>
      <c r="DL126" s="922">
        <v>299846</v>
      </c>
      <c r="DM126" s="922"/>
      <c r="DN126" s="922"/>
      <c r="DO126" s="922"/>
      <c r="DP126" s="922"/>
      <c r="DQ126" s="922">
        <v>326657</v>
      </c>
      <c r="DR126" s="922"/>
      <c r="DS126" s="922"/>
      <c r="DT126" s="922"/>
      <c r="DU126" s="922"/>
      <c r="DV126" s="923">
        <v>2.9</v>
      </c>
      <c r="DW126" s="923"/>
      <c r="DX126" s="923"/>
      <c r="DY126" s="923"/>
      <c r="DZ126" s="924"/>
    </row>
    <row r="127" spans="1:130" s="197" customFormat="1" ht="26.25" customHeight="1" thickBot="1">
      <c r="A127" s="978"/>
      <c r="B127" s="950"/>
      <c r="C127" s="1006" t="s">
        <v>449</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t="s">
        <v>112</v>
      </c>
      <c r="AB127" s="961"/>
      <c r="AC127" s="961"/>
      <c r="AD127" s="961"/>
      <c r="AE127" s="962"/>
      <c r="AF127" s="963" t="s">
        <v>112</v>
      </c>
      <c r="AG127" s="961"/>
      <c r="AH127" s="961"/>
      <c r="AI127" s="961"/>
      <c r="AJ127" s="962"/>
      <c r="AK127" s="963" t="s">
        <v>112</v>
      </c>
      <c r="AL127" s="961"/>
      <c r="AM127" s="961"/>
      <c r="AN127" s="961"/>
      <c r="AO127" s="962"/>
      <c r="AP127" s="964" t="s">
        <v>112</v>
      </c>
      <c r="AQ127" s="965"/>
      <c r="AR127" s="965"/>
      <c r="AS127" s="965"/>
      <c r="AT127" s="966"/>
      <c r="AU127" s="233"/>
      <c r="AV127" s="233"/>
      <c r="AW127" s="233"/>
      <c r="AX127" s="888" t="s">
        <v>450</v>
      </c>
      <c r="AY127" s="889"/>
      <c r="AZ127" s="889"/>
      <c r="BA127" s="889"/>
      <c r="BB127" s="889"/>
      <c r="BC127" s="889"/>
      <c r="BD127" s="889"/>
      <c r="BE127" s="890"/>
      <c r="BF127" s="1043" t="s">
        <v>112</v>
      </c>
      <c r="BG127" s="1044"/>
      <c r="BH127" s="1044"/>
      <c r="BI127" s="1044"/>
      <c r="BJ127" s="1044"/>
      <c r="BK127" s="1044"/>
      <c r="BL127" s="1053"/>
      <c r="BM127" s="1043">
        <v>12.92</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451</v>
      </c>
      <c r="CQ127" s="1047"/>
      <c r="CR127" s="1047"/>
      <c r="CS127" s="1047"/>
      <c r="CT127" s="1047"/>
      <c r="CU127" s="1047"/>
      <c r="CV127" s="1047"/>
      <c r="CW127" s="1047"/>
      <c r="CX127" s="1047"/>
      <c r="CY127" s="1047"/>
      <c r="CZ127" s="1047"/>
      <c r="DA127" s="1047"/>
      <c r="DB127" s="1047"/>
      <c r="DC127" s="1047"/>
      <c r="DD127" s="1047"/>
      <c r="DE127" s="1047"/>
      <c r="DF127" s="1048"/>
      <c r="DG127" s="1049" t="s">
        <v>112</v>
      </c>
      <c r="DH127" s="1050"/>
      <c r="DI127" s="1050"/>
      <c r="DJ127" s="1050"/>
      <c r="DK127" s="1050"/>
      <c r="DL127" s="1050" t="s">
        <v>112</v>
      </c>
      <c r="DM127" s="1050"/>
      <c r="DN127" s="1050"/>
      <c r="DO127" s="1050"/>
      <c r="DP127" s="1050"/>
      <c r="DQ127" s="1050" t="s">
        <v>112</v>
      </c>
      <c r="DR127" s="1050"/>
      <c r="DS127" s="1050"/>
      <c r="DT127" s="1050"/>
      <c r="DU127" s="1050"/>
      <c r="DV127" s="1051" t="s">
        <v>112</v>
      </c>
      <c r="DW127" s="1051"/>
      <c r="DX127" s="1051"/>
      <c r="DY127" s="1051"/>
      <c r="DZ127" s="1052"/>
    </row>
    <row r="128" spans="1:130" s="197" customFormat="1" ht="26.25" customHeigh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91">
        <v>806261</v>
      </c>
      <c r="AB128" s="1092"/>
      <c r="AC128" s="1092"/>
      <c r="AD128" s="1092"/>
      <c r="AE128" s="1093"/>
      <c r="AF128" s="1094">
        <v>750844</v>
      </c>
      <c r="AG128" s="1092"/>
      <c r="AH128" s="1092"/>
      <c r="AI128" s="1092"/>
      <c r="AJ128" s="1093"/>
      <c r="AK128" s="1094">
        <v>761770</v>
      </c>
      <c r="AL128" s="1092"/>
      <c r="AM128" s="1092"/>
      <c r="AN128" s="1092"/>
      <c r="AO128" s="1093"/>
      <c r="AP128" s="1095"/>
      <c r="AQ128" s="1096"/>
      <c r="AR128" s="1096"/>
      <c r="AS128" s="1096"/>
      <c r="AT128" s="1097"/>
      <c r="AU128" s="235"/>
      <c r="AV128" s="235"/>
      <c r="AW128" s="235"/>
      <c r="AX128" s="1056" t="s">
        <v>454</v>
      </c>
      <c r="AY128" s="952"/>
      <c r="AZ128" s="952"/>
      <c r="BA128" s="952"/>
      <c r="BB128" s="952"/>
      <c r="BC128" s="952"/>
      <c r="BD128" s="952"/>
      <c r="BE128" s="953"/>
      <c r="BF128" s="1068" t="s">
        <v>112</v>
      </c>
      <c r="BG128" s="1069"/>
      <c r="BH128" s="1069"/>
      <c r="BI128" s="1069"/>
      <c r="BJ128" s="1069"/>
      <c r="BK128" s="1069"/>
      <c r="BL128" s="1070"/>
      <c r="BM128" s="1068">
        <v>17.920000000000002</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2" t="s">
        <v>91</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455</v>
      </c>
      <c r="X129" s="1063"/>
      <c r="Y129" s="1063"/>
      <c r="Z129" s="1064"/>
      <c r="AA129" s="960">
        <v>12716159</v>
      </c>
      <c r="AB129" s="961"/>
      <c r="AC129" s="961"/>
      <c r="AD129" s="961"/>
      <c r="AE129" s="962"/>
      <c r="AF129" s="963">
        <v>13093627</v>
      </c>
      <c r="AG129" s="961"/>
      <c r="AH129" s="961"/>
      <c r="AI129" s="961"/>
      <c r="AJ129" s="962"/>
      <c r="AK129" s="963">
        <v>13274787</v>
      </c>
      <c r="AL129" s="961"/>
      <c r="AM129" s="961"/>
      <c r="AN129" s="961"/>
      <c r="AO129" s="962"/>
      <c r="AP129" s="1065"/>
      <c r="AQ129" s="1066"/>
      <c r="AR129" s="1066"/>
      <c r="AS129" s="1066"/>
      <c r="AT129" s="1067"/>
      <c r="AU129" s="235"/>
      <c r="AV129" s="235"/>
      <c r="AW129" s="235"/>
      <c r="AX129" s="1056" t="s">
        <v>456</v>
      </c>
      <c r="AY129" s="952"/>
      <c r="AZ129" s="952"/>
      <c r="BA129" s="952"/>
      <c r="BB129" s="952"/>
      <c r="BC129" s="952"/>
      <c r="BD129" s="952"/>
      <c r="BE129" s="953"/>
      <c r="BF129" s="1057">
        <v>4.3</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2" t="s">
        <v>457</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458</v>
      </c>
      <c r="X130" s="1063"/>
      <c r="Y130" s="1063"/>
      <c r="Z130" s="1064"/>
      <c r="AA130" s="960">
        <v>1944355</v>
      </c>
      <c r="AB130" s="961"/>
      <c r="AC130" s="961"/>
      <c r="AD130" s="961"/>
      <c r="AE130" s="962"/>
      <c r="AF130" s="963">
        <v>2051075</v>
      </c>
      <c r="AG130" s="961"/>
      <c r="AH130" s="961"/>
      <c r="AI130" s="961"/>
      <c r="AJ130" s="962"/>
      <c r="AK130" s="963">
        <v>2130815</v>
      </c>
      <c r="AL130" s="961"/>
      <c r="AM130" s="961"/>
      <c r="AN130" s="961"/>
      <c r="AO130" s="962"/>
      <c r="AP130" s="1065"/>
      <c r="AQ130" s="1066"/>
      <c r="AR130" s="1066"/>
      <c r="AS130" s="1066"/>
      <c r="AT130" s="1067"/>
      <c r="AU130" s="235"/>
      <c r="AV130" s="235"/>
      <c r="AW130" s="235"/>
      <c r="AX130" s="1115" t="s">
        <v>459</v>
      </c>
      <c r="AY130" s="1047"/>
      <c r="AZ130" s="1047"/>
      <c r="BA130" s="1047"/>
      <c r="BB130" s="1047"/>
      <c r="BC130" s="1047"/>
      <c r="BD130" s="1047"/>
      <c r="BE130" s="1048"/>
      <c r="BF130" s="1077" t="s">
        <v>112</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460</v>
      </c>
      <c r="X131" s="1086"/>
      <c r="Y131" s="1086"/>
      <c r="Z131" s="1087"/>
      <c r="AA131" s="999">
        <v>10771804</v>
      </c>
      <c r="AB131" s="1000"/>
      <c r="AC131" s="1000"/>
      <c r="AD131" s="1000"/>
      <c r="AE131" s="1001"/>
      <c r="AF131" s="1002">
        <v>11042552</v>
      </c>
      <c r="AG131" s="1000"/>
      <c r="AH131" s="1000"/>
      <c r="AI131" s="1000"/>
      <c r="AJ131" s="1001"/>
      <c r="AK131" s="1002">
        <v>11143972</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9" t="s">
        <v>461</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462</v>
      </c>
      <c r="W132" s="1103"/>
      <c r="X132" s="1103"/>
      <c r="Y132" s="1103"/>
      <c r="Z132" s="1104"/>
      <c r="AA132" s="1105">
        <v>4.8129542650000001</v>
      </c>
      <c r="AB132" s="1106"/>
      <c r="AC132" s="1106"/>
      <c r="AD132" s="1106"/>
      <c r="AE132" s="1107"/>
      <c r="AF132" s="1108">
        <v>4.4697004820000004</v>
      </c>
      <c r="AG132" s="1106"/>
      <c r="AH132" s="1106"/>
      <c r="AI132" s="1106"/>
      <c r="AJ132" s="1107"/>
      <c r="AK132" s="1108">
        <v>3.9109484480000001</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463</v>
      </c>
      <c r="W133" s="1110"/>
      <c r="X133" s="1110"/>
      <c r="Y133" s="1110"/>
      <c r="Z133" s="1111"/>
      <c r="AA133" s="1112">
        <v>3.7</v>
      </c>
      <c r="AB133" s="1113"/>
      <c r="AC133" s="1113"/>
      <c r="AD133" s="1113"/>
      <c r="AE133" s="1114"/>
      <c r="AF133" s="1112">
        <v>4.2</v>
      </c>
      <c r="AG133" s="1113"/>
      <c r="AH133" s="1113"/>
      <c r="AI133" s="1113"/>
      <c r="AJ133" s="1114"/>
      <c r="AK133" s="1112">
        <v>4.3</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election activeCell="B12" sqref="B12:K1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election activeCell="B12" sqref="B12:K17"/>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2" workbookViewId="0">
      <selection activeCell="B12" sqref="B12:K1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21" t="s">
        <v>471</v>
      </c>
      <c r="H9" s="1122"/>
      <c r="I9" s="1122"/>
      <c r="J9" s="1123"/>
      <c r="K9" s="263">
        <v>3790975</v>
      </c>
      <c r="L9" s="264">
        <v>75709</v>
      </c>
      <c r="M9" s="265">
        <v>65478</v>
      </c>
      <c r="N9" s="266">
        <v>15.6</v>
      </c>
    </row>
    <row r="10" spans="1:16">
      <c r="A10" s="248"/>
      <c r="B10" s="244"/>
      <c r="C10" s="244"/>
      <c r="D10" s="244"/>
      <c r="E10" s="244"/>
      <c r="F10" s="244"/>
      <c r="G10" s="1121" t="s">
        <v>472</v>
      </c>
      <c r="H10" s="1122"/>
      <c r="I10" s="1122"/>
      <c r="J10" s="1123"/>
      <c r="K10" s="267">
        <v>637302</v>
      </c>
      <c r="L10" s="268">
        <v>12727</v>
      </c>
      <c r="M10" s="269">
        <v>5891</v>
      </c>
      <c r="N10" s="270">
        <v>116</v>
      </c>
    </row>
    <row r="11" spans="1:16" ht="13.5" customHeight="1">
      <c r="A11" s="248"/>
      <c r="B11" s="244"/>
      <c r="C11" s="244"/>
      <c r="D11" s="244"/>
      <c r="E11" s="244"/>
      <c r="F11" s="244"/>
      <c r="G11" s="1121" t="s">
        <v>473</v>
      </c>
      <c r="H11" s="1122"/>
      <c r="I11" s="1122"/>
      <c r="J11" s="1123"/>
      <c r="K11" s="267">
        <v>702</v>
      </c>
      <c r="L11" s="268">
        <v>14</v>
      </c>
      <c r="M11" s="269">
        <v>8462</v>
      </c>
      <c r="N11" s="270">
        <v>-99.8</v>
      </c>
    </row>
    <row r="12" spans="1:16" ht="13.5" customHeight="1">
      <c r="A12" s="248"/>
      <c r="B12" s="244"/>
      <c r="C12" s="244"/>
      <c r="D12" s="244"/>
      <c r="E12" s="244"/>
      <c r="F12" s="244"/>
      <c r="G12" s="1121" t="s">
        <v>474</v>
      </c>
      <c r="H12" s="1122"/>
      <c r="I12" s="1122"/>
      <c r="J12" s="1123"/>
      <c r="K12" s="267">
        <v>106625</v>
      </c>
      <c r="L12" s="268">
        <v>2129</v>
      </c>
      <c r="M12" s="269">
        <v>902</v>
      </c>
      <c r="N12" s="270">
        <v>136</v>
      </c>
    </row>
    <row r="13" spans="1:16" ht="13.5" customHeight="1">
      <c r="A13" s="248"/>
      <c r="B13" s="244"/>
      <c r="C13" s="244"/>
      <c r="D13" s="244"/>
      <c r="E13" s="244"/>
      <c r="F13" s="244"/>
      <c r="G13" s="1121" t="s">
        <v>475</v>
      </c>
      <c r="H13" s="1122"/>
      <c r="I13" s="1122"/>
      <c r="J13" s="1123"/>
      <c r="K13" s="267" t="s">
        <v>476</v>
      </c>
      <c r="L13" s="268" t="s">
        <v>476</v>
      </c>
      <c r="M13" s="269" t="s">
        <v>476</v>
      </c>
      <c r="N13" s="270" t="s">
        <v>476</v>
      </c>
    </row>
    <row r="14" spans="1:16" ht="13.5" customHeight="1">
      <c r="A14" s="248"/>
      <c r="B14" s="244"/>
      <c r="C14" s="244"/>
      <c r="D14" s="244"/>
      <c r="E14" s="244"/>
      <c r="F14" s="244"/>
      <c r="G14" s="1121" t="s">
        <v>477</v>
      </c>
      <c r="H14" s="1122"/>
      <c r="I14" s="1122"/>
      <c r="J14" s="1123"/>
      <c r="K14" s="267">
        <v>116267</v>
      </c>
      <c r="L14" s="268">
        <v>2322</v>
      </c>
      <c r="M14" s="269">
        <v>2295</v>
      </c>
      <c r="N14" s="270">
        <v>1.2</v>
      </c>
    </row>
    <row r="15" spans="1:16" ht="13.5" customHeight="1">
      <c r="A15" s="248"/>
      <c r="B15" s="244"/>
      <c r="C15" s="244"/>
      <c r="D15" s="244"/>
      <c r="E15" s="244"/>
      <c r="F15" s="244"/>
      <c r="G15" s="1121" t="s">
        <v>478</v>
      </c>
      <c r="H15" s="1122"/>
      <c r="I15" s="1122"/>
      <c r="J15" s="1123"/>
      <c r="K15" s="267">
        <v>78571</v>
      </c>
      <c r="L15" s="268">
        <v>1569</v>
      </c>
      <c r="M15" s="269">
        <v>1610</v>
      </c>
      <c r="N15" s="270">
        <v>-2.5</v>
      </c>
    </row>
    <row r="16" spans="1:16">
      <c r="A16" s="248"/>
      <c r="B16" s="244"/>
      <c r="C16" s="244"/>
      <c r="D16" s="244"/>
      <c r="E16" s="244"/>
      <c r="F16" s="244"/>
      <c r="G16" s="1124" t="s">
        <v>479</v>
      </c>
      <c r="H16" s="1125"/>
      <c r="I16" s="1125"/>
      <c r="J16" s="1126"/>
      <c r="K16" s="268">
        <v>-429748</v>
      </c>
      <c r="L16" s="268">
        <v>-8582</v>
      </c>
      <c r="M16" s="269">
        <v>-7674</v>
      </c>
      <c r="N16" s="270">
        <v>11.8</v>
      </c>
    </row>
    <row r="17" spans="1:16">
      <c r="A17" s="248"/>
      <c r="B17" s="244"/>
      <c r="C17" s="244"/>
      <c r="D17" s="244"/>
      <c r="E17" s="244"/>
      <c r="F17" s="244"/>
      <c r="G17" s="1124" t="s">
        <v>170</v>
      </c>
      <c r="H17" s="1125"/>
      <c r="I17" s="1125"/>
      <c r="J17" s="1126"/>
      <c r="K17" s="268">
        <v>4300694</v>
      </c>
      <c r="L17" s="268">
        <v>85888</v>
      </c>
      <c r="M17" s="269">
        <v>76965</v>
      </c>
      <c r="N17" s="270">
        <v>11.6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6" t="s">
        <v>484</v>
      </c>
      <c r="H21" s="1117"/>
      <c r="I21" s="1117"/>
      <c r="J21" s="1118"/>
      <c r="K21" s="280">
        <v>9.09</v>
      </c>
      <c r="L21" s="281">
        <v>7.53</v>
      </c>
      <c r="M21" s="282">
        <v>1.56</v>
      </c>
      <c r="N21" s="249"/>
      <c r="O21" s="283"/>
      <c r="P21" s="279"/>
    </row>
    <row r="22" spans="1:16" s="284" customFormat="1">
      <c r="A22" s="279"/>
      <c r="B22" s="249"/>
      <c r="C22" s="249"/>
      <c r="D22" s="249"/>
      <c r="E22" s="249"/>
      <c r="F22" s="249"/>
      <c r="G22" s="1116" t="s">
        <v>485</v>
      </c>
      <c r="H22" s="1117"/>
      <c r="I22" s="1117"/>
      <c r="J22" s="1118"/>
      <c r="K22" s="285">
        <v>100</v>
      </c>
      <c r="L22" s="286">
        <v>97.3</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32" t="s">
        <v>489</v>
      </c>
      <c r="H32" s="1133"/>
      <c r="I32" s="1133"/>
      <c r="J32" s="1134"/>
      <c r="K32" s="294">
        <v>2737589</v>
      </c>
      <c r="L32" s="294">
        <v>54672</v>
      </c>
      <c r="M32" s="295">
        <v>44941</v>
      </c>
      <c r="N32" s="296">
        <v>21.7</v>
      </c>
    </row>
    <row r="33" spans="1:16" ht="13.5" customHeight="1">
      <c r="A33" s="248"/>
      <c r="B33" s="244"/>
      <c r="C33" s="244"/>
      <c r="D33" s="244"/>
      <c r="E33" s="244"/>
      <c r="F33" s="244"/>
      <c r="G33" s="1132" t="s">
        <v>490</v>
      </c>
      <c r="H33" s="1133"/>
      <c r="I33" s="1133"/>
      <c r="J33" s="1134"/>
      <c r="K33" s="294" t="s">
        <v>476</v>
      </c>
      <c r="L33" s="294" t="s">
        <v>476</v>
      </c>
      <c r="M33" s="295" t="s">
        <v>476</v>
      </c>
      <c r="N33" s="296" t="s">
        <v>476</v>
      </c>
    </row>
    <row r="34" spans="1:16" ht="27" customHeight="1">
      <c r="A34" s="248"/>
      <c r="B34" s="244"/>
      <c r="C34" s="244"/>
      <c r="D34" s="244"/>
      <c r="E34" s="244"/>
      <c r="F34" s="244"/>
      <c r="G34" s="1132" t="s">
        <v>491</v>
      </c>
      <c r="H34" s="1133"/>
      <c r="I34" s="1133"/>
      <c r="J34" s="1134"/>
      <c r="K34" s="294" t="s">
        <v>476</v>
      </c>
      <c r="L34" s="294" t="s">
        <v>476</v>
      </c>
      <c r="M34" s="295">
        <v>79</v>
      </c>
      <c r="N34" s="296" t="s">
        <v>476</v>
      </c>
    </row>
    <row r="35" spans="1:16" ht="27" customHeight="1">
      <c r="A35" s="248"/>
      <c r="B35" s="244"/>
      <c r="C35" s="244"/>
      <c r="D35" s="244"/>
      <c r="E35" s="244"/>
      <c r="F35" s="244"/>
      <c r="G35" s="1132" t="s">
        <v>492</v>
      </c>
      <c r="H35" s="1133"/>
      <c r="I35" s="1133"/>
      <c r="J35" s="1134"/>
      <c r="K35" s="294">
        <v>589862</v>
      </c>
      <c r="L35" s="294">
        <v>11780</v>
      </c>
      <c r="M35" s="295">
        <v>13887</v>
      </c>
      <c r="N35" s="296">
        <v>-15.2</v>
      </c>
    </row>
    <row r="36" spans="1:16" ht="27" customHeight="1">
      <c r="A36" s="248"/>
      <c r="B36" s="244"/>
      <c r="C36" s="244"/>
      <c r="D36" s="244"/>
      <c r="E36" s="244"/>
      <c r="F36" s="244"/>
      <c r="G36" s="1132" t="s">
        <v>493</v>
      </c>
      <c r="H36" s="1133"/>
      <c r="I36" s="1133"/>
      <c r="J36" s="1134"/>
      <c r="K36" s="294" t="s">
        <v>476</v>
      </c>
      <c r="L36" s="294" t="s">
        <v>476</v>
      </c>
      <c r="M36" s="295">
        <v>3159</v>
      </c>
      <c r="N36" s="296" t="s">
        <v>476</v>
      </c>
    </row>
    <row r="37" spans="1:16" ht="13.5" customHeight="1">
      <c r="A37" s="248"/>
      <c r="B37" s="244"/>
      <c r="C37" s="244"/>
      <c r="D37" s="244"/>
      <c r="E37" s="244"/>
      <c r="F37" s="244"/>
      <c r="G37" s="1132" t="s">
        <v>494</v>
      </c>
      <c r="H37" s="1133"/>
      <c r="I37" s="1133"/>
      <c r="J37" s="1134"/>
      <c r="K37" s="294">
        <v>969</v>
      </c>
      <c r="L37" s="294">
        <v>19</v>
      </c>
      <c r="M37" s="295">
        <v>1648</v>
      </c>
      <c r="N37" s="296">
        <v>-98.8</v>
      </c>
    </row>
    <row r="38" spans="1:16" ht="27" customHeight="1">
      <c r="A38" s="248"/>
      <c r="B38" s="244"/>
      <c r="C38" s="244"/>
      <c r="D38" s="244"/>
      <c r="E38" s="244"/>
      <c r="F38" s="244"/>
      <c r="G38" s="1135" t="s">
        <v>495</v>
      </c>
      <c r="H38" s="1136"/>
      <c r="I38" s="1136"/>
      <c r="J38" s="1137"/>
      <c r="K38" s="297" t="s">
        <v>476</v>
      </c>
      <c r="L38" s="297" t="s">
        <v>476</v>
      </c>
      <c r="M38" s="298">
        <v>3</v>
      </c>
      <c r="N38" s="299" t="s">
        <v>476</v>
      </c>
      <c r="O38" s="293"/>
    </row>
    <row r="39" spans="1:16">
      <c r="A39" s="248"/>
      <c r="B39" s="244"/>
      <c r="C39" s="244"/>
      <c r="D39" s="244"/>
      <c r="E39" s="244"/>
      <c r="F39" s="244"/>
      <c r="G39" s="1135" t="s">
        <v>496</v>
      </c>
      <c r="H39" s="1136"/>
      <c r="I39" s="1136"/>
      <c r="J39" s="1137"/>
      <c r="K39" s="300">
        <v>-761770</v>
      </c>
      <c r="L39" s="300">
        <v>-15213</v>
      </c>
      <c r="M39" s="301">
        <v>-4297</v>
      </c>
      <c r="N39" s="302">
        <v>254</v>
      </c>
      <c r="O39" s="293"/>
    </row>
    <row r="40" spans="1:16" ht="27" customHeight="1">
      <c r="A40" s="248"/>
      <c r="B40" s="244"/>
      <c r="C40" s="244"/>
      <c r="D40" s="244"/>
      <c r="E40" s="244"/>
      <c r="F40" s="244"/>
      <c r="G40" s="1132" t="s">
        <v>497</v>
      </c>
      <c r="H40" s="1133"/>
      <c r="I40" s="1133"/>
      <c r="J40" s="1134"/>
      <c r="K40" s="300">
        <v>-2130815</v>
      </c>
      <c r="L40" s="300">
        <v>-42554</v>
      </c>
      <c r="M40" s="301">
        <v>-39944</v>
      </c>
      <c r="N40" s="302">
        <v>6.5</v>
      </c>
      <c r="O40" s="293"/>
    </row>
    <row r="41" spans="1:16">
      <c r="A41" s="248"/>
      <c r="B41" s="244"/>
      <c r="C41" s="244"/>
      <c r="D41" s="244"/>
      <c r="E41" s="244"/>
      <c r="F41" s="244"/>
      <c r="G41" s="1138" t="s">
        <v>280</v>
      </c>
      <c r="H41" s="1139"/>
      <c r="I41" s="1139"/>
      <c r="J41" s="1140"/>
      <c r="K41" s="294">
        <v>435835</v>
      </c>
      <c r="L41" s="300">
        <v>8704</v>
      </c>
      <c r="M41" s="301">
        <v>19475</v>
      </c>
      <c r="N41" s="302">
        <v>-55.3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7" t="s">
        <v>466</v>
      </c>
      <c r="J49" s="1129" t="s">
        <v>501</v>
      </c>
      <c r="K49" s="1130"/>
      <c r="L49" s="1130"/>
      <c r="M49" s="1130"/>
      <c r="N49" s="1131"/>
    </row>
    <row r="50" spans="1:14">
      <c r="A50" s="248"/>
      <c r="B50" s="244"/>
      <c r="C50" s="244"/>
      <c r="D50" s="244"/>
      <c r="E50" s="244"/>
      <c r="F50" s="244"/>
      <c r="G50" s="312"/>
      <c r="H50" s="313"/>
      <c r="I50" s="1128"/>
      <c r="J50" s="314" t="s">
        <v>502</v>
      </c>
      <c r="K50" s="315" t="s">
        <v>503</v>
      </c>
      <c r="L50" s="316" t="s">
        <v>504</v>
      </c>
      <c r="M50" s="317" t="s">
        <v>505</v>
      </c>
      <c r="N50" s="318" t="s">
        <v>506</v>
      </c>
    </row>
    <row r="51" spans="1:14">
      <c r="A51" s="248"/>
      <c r="B51" s="244"/>
      <c r="C51" s="244"/>
      <c r="D51" s="244"/>
      <c r="E51" s="244"/>
      <c r="F51" s="244"/>
      <c r="G51" s="310" t="s">
        <v>507</v>
      </c>
      <c r="H51" s="311"/>
      <c r="I51" s="319">
        <v>2723963</v>
      </c>
      <c r="J51" s="320">
        <v>57045</v>
      </c>
      <c r="K51" s="321">
        <v>-41.6</v>
      </c>
      <c r="L51" s="322">
        <v>79008</v>
      </c>
      <c r="M51" s="323">
        <v>36.6</v>
      </c>
      <c r="N51" s="324">
        <v>-78.2</v>
      </c>
    </row>
    <row r="52" spans="1:14">
      <c r="A52" s="248"/>
      <c r="B52" s="244"/>
      <c r="C52" s="244"/>
      <c r="D52" s="244"/>
      <c r="E52" s="244"/>
      <c r="F52" s="244"/>
      <c r="G52" s="325"/>
      <c r="H52" s="326" t="s">
        <v>508</v>
      </c>
      <c r="I52" s="327">
        <v>2028156</v>
      </c>
      <c r="J52" s="328">
        <v>42474</v>
      </c>
      <c r="K52" s="329">
        <v>-51</v>
      </c>
      <c r="L52" s="330">
        <v>46014</v>
      </c>
      <c r="M52" s="331">
        <v>37.5</v>
      </c>
      <c r="N52" s="332">
        <v>-88.5</v>
      </c>
    </row>
    <row r="53" spans="1:14">
      <c r="A53" s="248"/>
      <c r="B53" s="244"/>
      <c r="C53" s="244"/>
      <c r="D53" s="244"/>
      <c r="E53" s="244"/>
      <c r="F53" s="244"/>
      <c r="G53" s="310" t="s">
        <v>509</v>
      </c>
      <c r="H53" s="311"/>
      <c r="I53" s="319">
        <v>3689236</v>
      </c>
      <c r="J53" s="320">
        <v>77186</v>
      </c>
      <c r="K53" s="321">
        <v>35.299999999999997</v>
      </c>
      <c r="L53" s="322">
        <v>86381</v>
      </c>
      <c r="M53" s="323">
        <v>9.3000000000000007</v>
      </c>
      <c r="N53" s="324">
        <v>26</v>
      </c>
    </row>
    <row r="54" spans="1:14">
      <c r="A54" s="248"/>
      <c r="B54" s="244"/>
      <c r="C54" s="244"/>
      <c r="D54" s="244"/>
      <c r="E54" s="244"/>
      <c r="F54" s="244"/>
      <c r="G54" s="325"/>
      <c r="H54" s="326" t="s">
        <v>508</v>
      </c>
      <c r="I54" s="327">
        <v>1962951</v>
      </c>
      <c r="J54" s="328">
        <v>41068</v>
      </c>
      <c r="K54" s="329">
        <v>-3.3</v>
      </c>
      <c r="L54" s="330">
        <v>41242</v>
      </c>
      <c r="M54" s="331">
        <v>-10.4</v>
      </c>
      <c r="N54" s="332">
        <v>7.1</v>
      </c>
    </row>
    <row r="55" spans="1:14">
      <c r="A55" s="248"/>
      <c r="B55" s="244"/>
      <c r="C55" s="244"/>
      <c r="D55" s="244"/>
      <c r="E55" s="244"/>
      <c r="F55" s="244"/>
      <c r="G55" s="310" t="s">
        <v>510</v>
      </c>
      <c r="H55" s="311"/>
      <c r="I55" s="319">
        <v>2087805</v>
      </c>
      <c r="J55" s="320">
        <v>43479</v>
      </c>
      <c r="K55" s="321">
        <v>-43.7</v>
      </c>
      <c r="L55" s="322">
        <v>51704</v>
      </c>
      <c r="M55" s="323">
        <v>-40.1</v>
      </c>
      <c r="N55" s="324">
        <v>-3.6</v>
      </c>
    </row>
    <row r="56" spans="1:14">
      <c r="A56" s="248"/>
      <c r="B56" s="244"/>
      <c r="C56" s="244"/>
      <c r="D56" s="244"/>
      <c r="E56" s="244"/>
      <c r="F56" s="244"/>
      <c r="G56" s="325"/>
      <c r="H56" s="326" t="s">
        <v>508</v>
      </c>
      <c r="I56" s="327">
        <v>1479392</v>
      </c>
      <c r="J56" s="328">
        <v>30808</v>
      </c>
      <c r="K56" s="329">
        <v>-25</v>
      </c>
      <c r="L56" s="330">
        <v>26896</v>
      </c>
      <c r="M56" s="331">
        <v>-34.799999999999997</v>
      </c>
      <c r="N56" s="332">
        <v>9.8000000000000007</v>
      </c>
    </row>
    <row r="57" spans="1:14">
      <c r="A57" s="248"/>
      <c r="B57" s="244"/>
      <c r="C57" s="244"/>
      <c r="D57" s="244"/>
      <c r="E57" s="244"/>
      <c r="F57" s="244"/>
      <c r="G57" s="310" t="s">
        <v>511</v>
      </c>
      <c r="H57" s="311"/>
      <c r="I57" s="319">
        <v>2977443</v>
      </c>
      <c r="J57" s="320">
        <v>59896</v>
      </c>
      <c r="K57" s="321">
        <v>37.799999999999997</v>
      </c>
      <c r="L57" s="322">
        <v>52678</v>
      </c>
      <c r="M57" s="323">
        <v>1.9</v>
      </c>
      <c r="N57" s="324">
        <v>35.9</v>
      </c>
    </row>
    <row r="58" spans="1:14">
      <c r="A58" s="248"/>
      <c r="B58" s="244"/>
      <c r="C58" s="244"/>
      <c r="D58" s="244"/>
      <c r="E58" s="244"/>
      <c r="F58" s="244"/>
      <c r="G58" s="325"/>
      <c r="H58" s="326" t="s">
        <v>508</v>
      </c>
      <c r="I58" s="327">
        <v>2049115</v>
      </c>
      <c r="J58" s="328">
        <v>41221</v>
      </c>
      <c r="K58" s="329">
        <v>33.799999999999997</v>
      </c>
      <c r="L58" s="330">
        <v>30185</v>
      </c>
      <c r="M58" s="331">
        <v>12.2</v>
      </c>
      <c r="N58" s="332">
        <v>21.6</v>
      </c>
    </row>
    <row r="59" spans="1:14">
      <c r="A59" s="248"/>
      <c r="B59" s="244"/>
      <c r="C59" s="244"/>
      <c r="D59" s="244"/>
      <c r="E59" s="244"/>
      <c r="F59" s="244"/>
      <c r="G59" s="310" t="s">
        <v>512</v>
      </c>
      <c r="H59" s="311"/>
      <c r="I59" s="319">
        <v>2798845</v>
      </c>
      <c r="J59" s="320">
        <v>55895</v>
      </c>
      <c r="K59" s="321">
        <v>-6.7</v>
      </c>
      <c r="L59" s="322">
        <v>69560</v>
      </c>
      <c r="M59" s="323">
        <v>32</v>
      </c>
      <c r="N59" s="324">
        <v>-38.700000000000003</v>
      </c>
    </row>
    <row r="60" spans="1:14">
      <c r="A60" s="248"/>
      <c r="B60" s="244"/>
      <c r="C60" s="244"/>
      <c r="D60" s="244"/>
      <c r="E60" s="244"/>
      <c r="F60" s="244"/>
      <c r="G60" s="325"/>
      <c r="H60" s="326" t="s">
        <v>508</v>
      </c>
      <c r="I60" s="333">
        <v>1431481</v>
      </c>
      <c r="J60" s="328">
        <v>28588</v>
      </c>
      <c r="K60" s="329">
        <v>-30.6</v>
      </c>
      <c r="L60" s="330">
        <v>35305</v>
      </c>
      <c r="M60" s="331">
        <v>17</v>
      </c>
      <c r="N60" s="332">
        <v>-47.6</v>
      </c>
    </row>
    <row r="61" spans="1:14">
      <c r="A61" s="248"/>
      <c r="B61" s="244"/>
      <c r="C61" s="244"/>
      <c r="D61" s="244"/>
      <c r="E61" s="244"/>
      <c r="F61" s="244"/>
      <c r="G61" s="310" t="s">
        <v>513</v>
      </c>
      <c r="H61" s="334"/>
      <c r="I61" s="335">
        <v>2855458</v>
      </c>
      <c r="J61" s="336">
        <v>58700</v>
      </c>
      <c r="K61" s="337">
        <v>-3.8</v>
      </c>
      <c r="L61" s="338">
        <v>67866</v>
      </c>
      <c r="M61" s="339">
        <v>7.9</v>
      </c>
      <c r="N61" s="324">
        <v>-11.7</v>
      </c>
    </row>
    <row r="62" spans="1:14">
      <c r="A62" s="248"/>
      <c r="B62" s="244"/>
      <c r="C62" s="244"/>
      <c r="D62" s="244"/>
      <c r="E62" s="244"/>
      <c r="F62" s="244"/>
      <c r="G62" s="325"/>
      <c r="H62" s="326" t="s">
        <v>508</v>
      </c>
      <c r="I62" s="327">
        <v>1790219</v>
      </c>
      <c r="J62" s="328">
        <v>36832</v>
      </c>
      <c r="K62" s="329">
        <v>-15.2</v>
      </c>
      <c r="L62" s="330">
        <v>35928</v>
      </c>
      <c r="M62" s="331">
        <v>4.3</v>
      </c>
      <c r="N62" s="332">
        <v>-19.5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B12" sqref="B12:K1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1" t="s">
        <v>3</v>
      </c>
      <c r="D47" s="1141"/>
      <c r="E47" s="1142"/>
      <c r="F47" s="11">
        <v>24.94</v>
      </c>
      <c r="G47" s="12">
        <v>33.93</v>
      </c>
      <c r="H47" s="12">
        <v>35.700000000000003</v>
      </c>
      <c r="I47" s="12">
        <v>30.22</v>
      </c>
      <c r="J47" s="13">
        <v>33.700000000000003</v>
      </c>
    </row>
    <row r="48" spans="2:10" ht="57.75" customHeight="1">
      <c r="B48" s="14"/>
      <c r="C48" s="1143" t="s">
        <v>4</v>
      </c>
      <c r="D48" s="1143"/>
      <c r="E48" s="1144"/>
      <c r="F48" s="15">
        <v>9.3800000000000008</v>
      </c>
      <c r="G48" s="16">
        <v>8.1300000000000008</v>
      </c>
      <c r="H48" s="16">
        <v>11.47</v>
      </c>
      <c r="I48" s="16">
        <v>7.62</v>
      </c>
      <c r="J48" s="17">
        <v>7.48</v>
      </c>
    </row>
    <row r="49" spans="2:10" ht="57.75" customHeight="1" thickBot="1">
      <c r="B49" s="18"/>
      <c r="C49" s="1145" t="s">
        <v>5</v>
      </c>
      <c r="D49" s="1145"/>
      <c r="E49" s="1146"/>
      <c r="F49" s="19" t="s">
        <v>520</v>
      </c>
      <c r="G49" s="20" t="s">
        <v>521</v>
      </c>
      <c r="H49" s="20" t="s">
        <v>522</v>
      </c>
      <c r="I49" s="20" t="s">
        <v>523</v>
      </c>
      <c r="J49" s="21">
        <v>0.09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4" zoomScaleSheetLayoutView="100" workbookViewId="0">
      <selection activeCell="B12" sqref="B12:K1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3" t="s">
        <v>524</v>
      </c>
      <c r="D34" s="1153"/>
      <c r="E34" s="1154"/>
      <c r="F34" s="32">
        <v>9.3800000000000008</v>
      </c>
      <c r="G34" s="33">
        <v>8.1300000000000008</v>
      </c>
      <c r="H34" s="33">
        <v>11.47</v>
      </c>
      <c r="I34" s="33">
        <v>7.62</v>
      </c>
      <c r="J34" s="34">
        <v>7.48</v>
      </c>
      <c r="K34" s="22"/>
      <c r="L34" s="22"/>
      <c r="M34" s="22"/>
      <c r="N34" s="22"/>
      <c r="O34" s="22"/>
      <c r="P34" s="22"/>
    </row>
    <row r="35" spans="1:16" ht="39" customHeight="1">
      <c r="A35" s="22"/>
      <c r="B35" s="35"/>
      <c r="C35" s="1147" t="s">
        <v>525</v>
      </c>
      <c r="D35" s="1148"/>
      <c r="E35" s="1149"/>
      <c r="F35" s="36">
        <v>6.02</v>
      </c>
      <c r="G35" s="37">
        <v>6.34</v>
      </c>
      <c r="H35" s="37">
        <v>6.66</v>
      </c>
      <c r="I35" s="37">
        <v>6.02</v>
      </c>
      <c r="J35" s="38">
        <v>6.36</v>
      </c>
      <c r="K35" s="22"/>
      <c r="L35" s="22"/>
      <c r="M35" s="22"/>
      <c r="N35" s="22"/>
      <c r="O35" s="22"/>
      <c r="P35" s="22"/>
    </row>
    <row r="36" spans="1:16" ht="39" customHeight="1">
      <c r="A36" s="22"/>
      <c r="B36" s="35"/>
      <c r="C36" s="1147" t="s">
        <v>526</v>
      </c>
      <c r="D36" s="1148"/>
      <c r="E36" s="1149"/>
      <c r="F36" s="36">
        <v>9.6</v>
      </c>
      <c r="G36" s="37">
        <v>10.41</v>
      </c>
      <c r="H36" s="37">
        <v>7.93</v>
      </c>
      <c r="I36" s="37">
        <v>5.21</v>
      </c>
      <c r="J36" s="38">
        <v>3.51</v>
      </c>
      <c r="K36" s="22"/>
      <c r="L36" s="22"/>
      <c r="M36" s="22"/>
      <c r="N36" s="22"/>
      <c r="O36" s="22"/>
      <c r="P36" s="22"/>
    </row>
    <row r="37" spans="1:16" ht="39" customHeight="1">
      <c r="A37" s="22"/>
      <c r="B37" s="35"/>
      <c r="C37" s="1147" t="s">
        <v>527</v>
      </c>
      <c r="D37" s="1148"/>
      <c r="E37" s="1149"/>
      <c r="F37" s="36">
        <v>1.1000000000000001</v>
      </c>
      <c r="G37" s="37">
        <v>1.31</v>
      </c>
      <c r="H37" s="37">
        <v>1.35</v>
      </c>
      <c r="I37" s="37">
        <v>1.24</v>
      </c>
      <c r="J37" s="38">
        <v>1.18</v>
      </c>
      <c r="K37" s="22"/>
      <c r="L37" s="22"/>
      <c r="M37" s="22"/>
      <c r="N37" s="22"/>
      <c r="O37" s="22"/>
      <c r="P37" s="22"/>
    </row>
    <row r="38" spans="1:16" ht="39" customHeight="1">
      <c r="A38" s="22"/>
      <c r="B38" s="35"/>
      <c r="C38" s="1147" t="s">
        <v>528</v>
      </c>
      <c r="D38" s="1148"/>
      <c r="E38" s="1149"/>
      <c r="F38" s="36">
        <v>0.71</v>
      </c>
      <c r="G38" s="37">
        <v>0.18</v>
      </c>
      <c r="H38" s="37">
        <v>1.2</v>
      </c>
      <c r="I38" s="37">
        <v>1.57</v>
      </c>
      <c r="J38" s="38">
        <v>1.0900000000000001</v>
      </c>
      <c r="K38" s="22"/>
      <c r="L38" s="22"/>
      <c r="M38" s="22"/>
      <c r="N38" s="22"/>
      <c r="O38" s="22"/>
      <c r="P38" s="22"/>
    </row>
    <row r="39" spans="1:16" ht="39" customHeight="1">
      <c r="A39" s="22"/>
      <c r="B39" s="35"/>
      <c r="C39" s="1147" t="s">
        <v>529</v>
      </c>
      <c r="D39" s="1148"/>
      <c r="E39" s="1149"/>
      <c r="F39" s="36">
        <v>0.08</v>
      </c>
      <c r="G39" s="37">
        <v>0.11</v>
      </c>
      <c r="H39" s="37">
        <v>0.23</v>
      </c>
      <c r="I39" s="37">
        <v>0.18</v>
      </c>
      <c r="J39" s="38">
        <v>0.26</v>
      </c>
      <c r="K39" s="22"/>
      <c r="L39" s="22"/>
      <c r="M39" s="22"/>
      <c r="N39" s="22"/>
      <c r="O39" s="22"/>
      <c r="P39" s="22"/>
    </row>
    <row r="40" spans="1:16" ht="39" customHeight="1">
      <c r="A40" s="22"/>
      <c r="B40" s="35"/>
      <c r="C40" s="1147" t="s">
        <v>530</v>
      </c>
      <c r="D40" s="1148"/>
      <c r="E40" s="1149"/>
      <c r="F40" s="36">
        <v>0.04</v>
      </c>
      <c r="G40" s="37">
        <v>0.08</v>
      </c>
      <c r="H40" s="37">
        <v>0.1</v>
      </c>
      <c r="I40" s="37">
        <v>0.14000000000000001</v>
      </c>
      <c r="J40" s="38">
        <v>7.0000000000000007E-2</v>
      </c>
      <c r="K40" s="22"/>
      <c r="L40" s="22"/>
      <c r="M40" s="22"/>
      <c r="N40" s="22"/>
      <c r="O40" s="22"/>
      <c r="P40" s="22"/>
    </row>
    <row r="41" spans="1:16" ht="39" customHeight="1">
      <c r="A41" s="22"/>
      <c r="B41" s="35"/>
      <c r="C41" s="1147" t="s">
        <v>531</v>
      </c>
      <c r="D41" s="1148"/>
      <c r="E41" s="1149"/>
      <c r="F41" s="36">
        <v>0.2</v>
      </c>
      <c r="G41" s="37">
        <v>0.15</v>
      </c>
      <c r="H41" s="37">
        <v>0.01</v>
      </c>
      <c r="I41" s="37">
        <v>0.04</v>
      </c>
      <c r="J41" s="38">
        <v>0.05</v>
      </c>
      <c r="K41" s="22"/>
      <c r="L41" s="22"/>
      <c r="M41" s="22"/>
      <c r="N41" s="22"/>
      <c r="O41" s="22"/>
      <c r="P41" s="22"/>
    </row>
    <row r="42" spans="1:16" ht="39" customHeight="1">
      <c r="A42" s="22"/>
      <c r="B42" s="39"/>
      <c r="C42" s="1147" t="s">
        <v>532</v>
      </c>
      <c r="D42" s="1148"/>
      <c r="E42" s="1149"/>
      <c r="F42" s="36" t="s">
        <v>476</v>
      </c>
      <c r="G42" s="37" t="s">
        <v>476</v>
      </c>
      <c r="H42" s="37" t="s">
        <v>476</v>
      </c>
      <c r="I42" s="37" t="s">
        <v>476</v>
      </c>
      <c r="J42" s="38" t="s">
        <v>476</v>
      </c>
      <c r="K42" s="22"/>
      <c r="L42" s="22"/>
      <c r="M42" s="22"/>
      <c r="N42" s="22"/>
      <c r="O42" s="22"/>
      <c r="P42" s="22"/>
    </row>
    <row r="43" spans="1:16" ht="39" customHeight="1" thickBot="1">
      <c r="A43" s="22"/>
      <c r="B43" s="40"/>
      <c r="C43" s="1150" t="s">
        <v>533</v>
      </c>
      <c r="D43" s="1151"/>
      <c r="E43" s="1152"/>
      <c r="F43" s="41">
        <v>0.98</v>
      </c>
      <c r="G43" s="42">
        <v>1.1100000000000001</v>
      </c>
      <c r="H43" s="42">
        <v>1.0900000000000001</v>
      </c>
      <c r="I43" s="42">
        <v>0.87</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9" zoomScaleSheetLayoutView="55" workbookViewId="0">
      <selection activeCell="B12" sqref="B12:K1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3" t="s">
        <v>11</v>
      </c>
      <c r="C45" s="1164"/>
      <c r="D45" s="58"/>
      <c r="E45" s="1169" t="s">
        <v>12</v>
      </c>
      <c r="F45" s="1169"/>
      <c r="G45" s="1169"/>
      <c r="H45" s="1169"/>
      <c r="I45" s="1169"/>
      <c r="J45" s="1170"/>
      <c r="K45" s="59">
        <v>2386</v>
      </c>
      <c r="L45" s="60">
        <v>2374</v>
      </c>
      <c r="M45" s="60">
        <v>2710</v>
      </c>
      <c r="N45" s="60">
        <v>2742</v>
      </c>
      <c r="O45" s="61">
        <v>2738</v>
      </c>
      <c r="P45" s="48"/>
      <c r="Q45" s="48"/>
      <c r="R45" s="48"/>
      <c r="S45" s="48"/>
      <c r="T45" s="48"/>
      <c r="U45" s="48"/>
    </row>
    <row r="46" spans="1:21" ht="30.75" customHeight="1">
      <c r="A46" s="48"/>
      <c r="B46" s="1165"/>
      <c r="C46" s="1166"/>
      <c r="D46" s="62"/>
      <c r="E46" s="1157" t="s">
        <v>13</v>
      </c>
      <c r="F46" s="1157"/>
      <c r="G46" s="1157"/>
      <c r="H46" s="1157"/>
      <c r="I46" s="1157"/>
      <c r="J46" s="1158"/>
      <c r="K46" s="63" t="s">
        <v>476</v>
      </c>
      <c r="L46" s="64" t="s">
        <v>476</v>
      </c>
      <c r="M46" s="64" t="s">
        <v>476</v>
      </c>
      <c r="N46" s="64" t="s">
        <v>476</v>
      </c>
      <c r="O46" s="65" t="s">
        <v>476</v>
      </c>
      <c r="P46" s="48"/>
      <c r="Q46" s="48"/>
      <c r="R46" s="48"/>
      <c r="S46" s="48"/>
      <c r="T46" s="48"/>
      <c r="U46" s="48"/>
    </row>
    <row r="47" spans="1:21" ht="30.75" customHeight="1">
      <c r="A47" s="48"/>
      <c r="B47" s="1165"/>
      <c r="C47" s="1166"/>
      <c r="D47" s="62"/>
      <c r="E47" s="1157" t="s">
        <v>14</v>
      </c>
      <c r="F47" s="1157"/>
      <c r="G47" s="1157"/>
      <c r="H47" s="1157"/>
      <c r="I47" s="1157"/>
      <c r="J47" s="1158"/>
      <c r="K47" s="63" t="s">
        <v>476</v>
      </c>
      <c r="L47" s="64" t="s">
        <v>476</v>
      </c>
      <c r="M47" s="64" t="s">
        <v>476</v>
      </c>
      <c r="N47" s="64" t="s">
        <v>476</v>
      </c>
      <c r="O47" s="65" t="s">
        <v>476</v>
      </c>
      <c r="P47" s="48"/>
      <c r="Q47" s="48"/>
      <c r="R47" s="48"/>
      <c r="S47" s="48"/>
      <c r="T47" s="48"/>
      <c r="U47" s="48"/>
    </row>
    <row r="48" spans="1:21" ht="30.75" customHeight="1">
      <c r="A48" s="48"/>
      <c r="B48" s="1165"/>
      <c r="C48" s="1166"/>
      <c r="D48" s="62"/>
      <c r="E48" s="1157" t="s">
        <v>15</v>
      </c>
      <c r="F48" s="1157"/>
      <c r="G48" s="1157"/>
      <c r="H48" s="1157"/>
      <c r="I48" s="1157"/>
      <c r="J48" s="1158"/>
      <c r="K48" s="63">
        <v>461</v>
      </c>
      <c r="L48" s="64">
        <v>519</v>
      </c>
      <c r="M48" s="64">
        <v>558</v>
      </c>
      <c r="N48" s="64">
        <v>553</v>
      </c>
      <c r="O48" s="65">
        <v>590</v>
      </c>
      <c r="P48" s="48"/>
      <c r="Q48" s="48"/>
      <c r="R48" s="48"/>
      <c r="S48" s="48"/>
      <c r="T48" s="48"/>
      <c r="U48" s="48"/>
    </row>
    <row r="49" spans="1:21" ht="30.75" customHeight="1">
      <c r="A49" s="48"/>
      <c r="B49" s="1165"/>
      <c r="C49" s="1166"/>
      <c r="D49" s="62"/>
      <c r="E49" s="1157" t="s">
        <v>16</v>
      </c>
      <c r="F49" s="1157"/>
      <c r="G49" s="1157"/>
      <c r="H49" s="1157"/>
      <c r="I49" s="1157"/>
      <c r="J49" s="1158"/>
      <c r="K49" s="63" t="s">
        <v>476</v>
      </c>
      <c r="L49" s="64" t="s">
        <v>476</v>
      </c>
      <c r="M49" s="64" t="s">
        <v>476</v>
      </c>
      <c r="N49" s="64" t="s">
        <v>476</v>
      </c>
      <c r="O49" s="65" t="s">
        <v>476</v>
      </c>
      <c r="P49" s="48"/>
      <c r="Q49" s="48"/>
      <c r="R49" s="48"/>
      <c r="S49" s="48"/>
      <c r="T49" s="48"/>
      <c r="U49" s="48"/>
    </row>
    <row r="50" spans="1:21" ht="30.75" customHeight="1">
      <c r="A50" s="48"/>
      <c r="B50" s="1165"/>
      <c r="C50" s="1166"/>
      <c r="D50" s="62"/>
      <c r="E50" s="1157" t="s">
        <v>17</v>
      </c>
      <c r="F50" s="1157"/>
      <c r="G50" s="1157"/>
      <c r="H50" s="1157"/>
      <c r="I50" s="1157"/>
      <c r="J50" s="1158"/>
      <c r="K50" s="63">
        <v>1</v>
      </c>
      <c r="L50" s="64">
        <v>2</v>
      </c>
      <c r="M50" s="64">
        <v>2</v>
      </c>
      <c r="N50" s="64">
        <v>1</v>
      </c>
      <c r="O50" s="65">
        <v>1</v>
      </c>
      <c r="P50" s="48"/>
      <c r="Q50" s="48"/>
      <c r="R50" s="48"/>
      <c r="S50" s="48"/>
      <c r="T50" s="48"/>
      <c r="U50" s="48"/>
    </row>
    <row r="51" spans="1:21" ht="30.75" customHeight="1">
      <c r="A51" s="48"/>
      <c r="B51" s="1167"/>
      <c r="C51" s="1168"/>
      <c r="D51" s="66"/>
      <c r="E51" s="1157" t="s">
        <v>18</v>
      </c>
      <c r="F51" s="1157"/>
      <c r="G51" s="1157"/>
      <c r="H51" s="1157"/>
      <c r="I51" s="1157"/>
      <c r="J51" s="1158"/>
      <c r="K51" s="63" t="s">
        <v>476</v>
      </c>
      <c r="L51" s="64" t="s">
        <v>476</v>
      </c>
      <c r="M51" s="64" t="s">
        <v>476</v>
      </c>
      <c r="N51" s="64" t="s">
        <v>476</v>
      </c>
      <c r="O51" s="65" t="s">
        <v>476</v>
      </c>
      <c r="P51" s="48"/>
      <c r="Q51" s="48"/>
      <c r="R51" s="48"/>
      <c r="S51" s="48"/>
      <c r="T51" s="48"/>
      <c r="U51" s="48"/>
    </row>
    <row r="52" spans="1:21" ht="30.75" customHeight="1">
      <c r="A52" s="48"/>
      <c r="B52" s="1155" t="s">
        <v>19</v>
      </c>
      <c r="C52" s="1156"/>
      <c r="D52" s="66"/>
      <c r="E52" s="1157" t="s">
        <v>20</v>
      </c>
      <c r="F52" s="1157"/>
      <c r="G52" s="1157"/>
      <c r="H52" s="1157"/>
      <c r="I52" s="1157"/>
      <c r="J52" s="1158"/>
      <c r="K52" s="63">
        <v>2445</v>
      </c>
      <c r="L52" s="64">
        <v>2489</v>
      </c>
      <c r="M52" s="64">
        <v>2750</v>
      </c>
      <c r="N52" s="64">
        <v>2802</v>
      </c>
      <c r="O52" s="65">
        <v>2893</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403</v>
      </c>
      <c r="L53" s="69">
        <v>406</v>
      </c>
      <c r="M53" s="69">
        <v>520</v>
      </c>
      <c r="N53" s="69">
        <v>494</v>
      </c>
      <c r="O53" s="70">
        <v>436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4" zoomScaleSheetLayoutView="100" workbookViewId="0">
      <selection activeCell="B12" sqref="B12:K1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1" t="s">
        <v>24</v>
      </c>
      <c r="C41" s="1172"/>
      <c r="D41" s="81"/>
      <c r="E41" s="1177" t="s">
        <v>25</v>
      </c>
      <c r="F41" s="1177"/>
      <c r="G41" s="1177"/>
      <c r="H41" s="1178"/>
      <c r="I41" s="82">
        <v>20353</v>
      </c>
      <c r="J41" s="83">
        <v>19903</v>
      </c>
      <c r="K41" s="83">
        <v>18410</v>
      </c>
      <c r="L41" s="83">
        <v>18128</v>
      </c>
      <c r="M41" s="84">
        <v>17629</v>
      </c>
    </row>
    <row r="42" spans="2:13" ht="27.75" customHeight="1">
      <c r="B42" s="1173"/>
      <c r="C42" s="1174"/>
      <c r="D42" s="85"/>
      <c r="E42" s="1179" t="s">
        <v>26</v>
      </c>
      <c r="F42" s="1179"/>
      <c r="G42" s="1179"/>
      <c r="H42" s="1180"/>
      <c r="I42" s="86">
        <v>6</v>
      </c>
      <c r="J42" s="87">
        <v>5</v>
      </c>
      <c r="K42" s="87">
        <v>4</v>
      </c>
      <c r="L42" s="87">
        <v>3</v>
      </c>
      <c r="M42" s="88">
        <v>2</v>
      </c>
    </row>
    <row r="43" spans="2:13" ht="27.75" customHeight="1">
      <c r="B43" s="1173"/>
      <c r="C43" s="1174"/>
      <c r="D43" s="85"/>
      <c r="E43" s="1179" t="s">
        <v>27</v>
      </c>
      <c r="F43" s="1179"/>
      <c r="G43" s="1179"/>
      <c r="H43" s="1180"/>
      <c r="I43" s="86">
        <v>8572</v>
      </c>
      <c r="J43" s="87">
        <v>8290</v>
      </c>
      <c r="K43" s="87">
        <v>8705</v>
      </c>
      <c r="L43" s="87">
        <v>9306</v>
      </c>
      <c r="M43" s="88">
        <v>9658</v>
      </c>
    </row>
    <row r="44" spans="2:13" ht="27.75" customHeight="1">
      <c r="B44" s="1173"/>
      <c r="C44" s="1174"/>
      <c r="D44" s="85"/>
      <c r="E44" s="1179" t="s">
        <v>28</v>
      </c>
      <c r="F44" s="1179"/>
      <c r="G44" s="1179"/>
      <c r="H44" s="1180"/>
      <c r="I44" s="86" t="s">
        <v>476</v>
      </c>
      <c r="J44" s="87" t="s">
        <v>476</v>
      </c>
      <c r="K44" s="87" t="s">
        <v>476</v>
      </c>
      <c r="L44" s="87" t="s">
        <v>476</v>
      </c>
      <c r="M44" s="88">
        <v>45</v>
      </c>
    </row>
    <row r="45" spans="2:13" ht="27.75" customHeight="1">
      <c r="B45" s="1173"/>
      <c r="C45" s="1174"/>
      <c r="D45" s="85"/>
      <c r="E45" s="1179" t="s">
        <v>29</v>
      </c>
      <c r="F45" s="1179"/>
      <c r="G45" s="1179"/>
      <c r="H45" s="1180"/>
      <c r="I45" s="86">
        <v>3533</v>
      </c>
      <c r="J45" s="87">
        <v>3469</v>
      </c>
      <c r="K45" s="87">
        <v>3241</v>
      </c>
      <c r="L45" s="87">
        <v>3077</v>
      </c>
      <c r="M45" s="88">
        <v>3400</v>
      </c>
    </row>
    <row r="46" spans="2:13" ht="27.75" customHeight="1">
      <c r="B46" s="1173"/>
      <c r="C46" s="1174"/>
      <c r="D46" s="85"/>
      <c r="E46" s="1179" t="s">
        <v>30</v>
      </c>
      <c r="F46" s="1179"/>
      <c r="G46" s="1179"/>
      <c r="H46" s="1180"/>
      <c r="I46" s="86" t="s">
        <v>476</v>
      </c>
      <c r="J46" s="87">
        <v>111</v>
      </c>
      <c r="K46" s="87">
        <v>49</v>
      </c>
      <c r="L46" s="87">
        <v>300</v>
      </c>
      <c r="M46" s="88">
        <v>327</v>
      </c>
    </row>
    <row r="47" spans="2:13" ht="27.75" customHeight="1">
      <c r="B47" s="1173"/>
      <c r="C47" s="1174"/>
      <c r="D47" s="85"/>
      <c r="E47" s="1179" t="s">
        <v>31</v>
      </c>
      <c r="F47" s="1179"/>
      <c r="G47" s="1179"/>
      <c r="H47" s="1180"/>
      <c r="I47" s="86" t="s">
        <v>476</v>
      </c>
      <c r="J47" s="87" t="s">
        <v>476</v>
      </c>
      <c r="K47" s="87" t="s">
        <v>476</v>
      </c>
      <c r="L47" s="87" t="s">
        <v>476</v>
      </c>
      <c r="M47" s="88" t="s">
        <v>476</v>
      </c>
    </row>
    <row r="48" spans="2:13" ht="27.75" customHeight="1">
      <c r="B48" s="1175"/>
      <c r="C48" s="1176"/>
      <c r="D48" s="85"/>
      <c r="E48" s="1179" t="s">
        <v>32</v>
      </c>
      <c r="F48" s="1179"/>
      <c r="G48" s="1179"/>
      <c r="H48" s="1180"/>
      <c r="I48" s="86" t="s">
        <v>476</v>
      </c>
      <c r="J48" s="87" t="s">
        <v>476</v>
      </c>
      <c r="K48" s="87" t="s">
        <v>476</v>
      </c>
      <c r="L48" s="87" t="s">
        <v>476</v>
      </c>
      <c r="M48" s="88" t="s">
        <v>476</v>
      </c>
    </row>
    <row r="49" spans="2:13" ht="27.75" customHeight="1">
      <c r="B49" s="1181" t="s">
        <v>33</v>
      </c>
      <c r="C49" s="1182"/>
      <c r="D49" s="89"/>
      <c r="E49" s="1179" t="s">
        <v>34</v>
      </c>
      <c r="F49" s="1179"/>
      <c r="G49" s="1179"/>
      <c r="H49" s="1180"/>
      <c r="I49" s="86">
        <v>8642</v>
      </c>
      <c r="J49" s="87">
        <v>9527</v>
      </c>
      <c r="K49" s="87">
        <v>9272</v>
      </c>
      <c r="L49" s="87">
        <v>7978</v>
      </c>
      <c r="M49" s="88">
        <v>8271</v>
      </c>
    </row>
    <row r="50" spans="2:13" ht="27.75" customHeight="1">
      <c r="B50" s="1173"/>
      <c r="C50" s="1174"/>
      <c r="D50" s="85"/>
      <c r="E50" s="1179" t="s">
        <v>35</v>
      </c>
      <c r="F50" s="1179"/>
      <c r="G50" s="1179"/>
      <c r="H50" s="1180"/>
      <c r="I50" s="86">
        <v>7257</v>
      </c>
      <c r="J50" s="87">
        <v>7231</v>
      </c>
      <c r="K50" s="87">
        <v>6609</v>
      </c>
      <c r="L50" s="87">
        <v>5902</v>
      </c>
      <c r="M50" s="88">
        <v>5145</v>
      </c>
    </row>
    <row r="51" spans="2:13" ht="27.75" customHeight="1">
      <c r="B51" s="1175"/>
      <c r="C51" s="1176"/>
      <c r="D51" s="85"/>
      <c r="E51" s="1179" t="s">
        <v>36</v>
      </c>
      <c r="F51" s="1179"/>
      <c r="G51" s="1179"/>
      <c r="H51" s="1180"/>
      <c r="I51" s="86">
        <v>19744</v>
      </c>
      <c r="J51" s="87">
        <v>20398</v>
      </c>
      <c r="K51" s="87">
        <v>20099</v>
      </c>
      <c r="L51" s="87">
        <v>20435</v>
      </c>
      <c r="M51" s="88">
        <v>20546</v>
      </c>
    </row>
    <row r="52" spans="2:13" ht="27.75" customHeight="1" thickBot="1">
      <c r="B52" s="1183" t="s">
        <v>37</v>
      </c>
      <c r="C52" s="1184"/>
      <c r="D52" s="90"/>
      <c r="E52" s="1185" t="s">
        <v>38</v>
      </c>
      <c r="F52" s="1185"/>
      <c r="G52" s="1185"/>
      <c r="H52" s="1186"/>
      <c r="I52" s="91">
        <v>-3180</v>
      </c>
      <c r="J52" s="92">
        <v>-5378</v>
      </c>
      <c r="K52" s="92">
        <v>-5571</v>
      </c>
      <c r="L52" s="92">
        <v>-3501</v>
      </c>
      <c r="M52" s="93">
        <v>-2902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57045</v>
      </c>
      <c r="E3" s="116"/>
      <c r="F3" s="117">
        <v>79008</v>
      </c>
      <c r="G3" s="118"/>
      <c r="H3" s="119"/>
    </row>
    <row r="4" spans="1:8">
      <c r="A4" s="120"/>
      <c r="B4" s="121"/>
      <c r="C4" s="122"/>
      <c r="D4" s="123">
        <v>42474</v>
      </c>
      <c r="E4" s="124"/>
      <c r="F4" s="125">
        <v>46014</v>
      </c>
      <c r="G4" s="126"/>
      <c r="H4" s="127"/>
    </row>
    <row r="5" spans="1:8">
      <c r="A5" s="108" t="s">
        <v>509</v>
      </c>
      <c r="B5" s="113"/>
      <c r="C5" s="114"/>
      <c r="D5" s="115">
        <v>77186</v>
      </c>
      <c r="E5" s="116"/>
      <c r="F5" s="117">
        <v>86381</v>
      </c>
      <c r="G5" s="118"/>
      <c r="H5" s="119"/>
    </row>
    <row r="6" spans="1:8">
      <c r="A6" s="120"/>
      <c r="B6" s="121"/>
      <c r="C6" s="122"/>
      <c r="D6" s="123">
        <v>41068</v>
      </c>
      <c r="E6" s="124"/>
      <c r="F6" s="125">
        <v>41242</v>
      </c>
      <c r="G6" s="126"/>
      <c r="H6" s="127"/>
    </row>
    <row r="7" spans="1:8">
      <c r="A7" s="108" t="s">
        <v>510</v>
      </c>
      <c r="B7" s="113"/>
      <c r="C7" s="114"/>
      <c r="D7" s="115">
        <v>43479</v>
      </c>
      <c r="E7" s="116"/>
      <c r="F7" s="117">
        <v>51704</v>
      </c>
      <c r="G7" s="118"/>
      <c r="H7" s="119"/>
    </row>
    <row r="8" spans="1:8">
      <c r="A8" s="120"/>
      <c r="B8" s="121"/>
      <c r="C8" s="122"/>
      <c r="D8" s="123">
        <v>30808</v>
      </c>
      <c r="E8" s="124"/>
      <c r="F8" s="125">
        <v>26896</v>
      </c>
      <c r="G8" s="126"/>
      <c r="H8" s="127"/>
    </row>
    <row r="9" spans="1:8">
      <c r="A9" s="108" t="s">
        <v>511</v>
      </c>
      <c r="B9" s="113"/>
      <c r="C9" s="114"/>
      <c r="D9" s="115">
        <v>59896</v>
      </c>
      <c r="E9" s="116"/>
      <c r="F9" s="117">
        <v>52678</v>
      </c>
      <c r="G9" s="118"/>
      <c r="H9" s="119"/>
    </row>
    <row r="10" spans="1:8">
      <c r="A10" s="120"/>
      <c r="B10" s="121"/>
      <c r="C10" s="122"/>
      <c r="D10" s="123">
        <v>41221</v>
      </c>
      <c r="E10" s="124"/>
      <c r="F10" s="125">
        <v>30185</v>
      </c>
      <c r="G10" s="126"/>
      <c r="H10" s="127"/>
    </row>
    <row r="11" spans="1:8">
      <c r="A11" s="108" t="s">
        <v>512</v>
      </c>
      <c r="B11" s="113"/>
      <c r="C11" s="114"/>
      <c r="D11" s="115">
        <v>55895</v>
      </c>
      <c r="E11" s="116"/>
      <c r="F11" s="117">
        <v>69560</v>
      </c>
      <c r="G11" s="118"/>
      <c r="H11" s="119"/>
    </row>
    <row r="12" spans="1:8">
      <c r="A12" s="120"/>
      <c r="B12" s="121"/>
      <c r="C12" s="128"/>
      <c r="D12" s="123">
        <v>28588</v>
      </c>
      <c r="E12" s="124"/>
      <c r="F12" s="125">
        <v>35305</v>
      </c>
      <c r="G12" s="126"/>
      <c r="H12" s="127"/>
    </row>
    <row r="13" spans="1:8">
      <c r="A13" s="108"/>
      <c r="B13" s="113"/>
      <c r="C13" s="129"/>
      <c r="D13" s="130">
        <v>58700</v>
      </c>
      <c r="E13" s="131"/>
      <c r="F13" s="132">
        <v>67866</v>
      </c>
      <c r="G13" s="133"/>
      <c r="H13" s="119"/>
    </row>
    <row r="14" spans="1:8">
      <c r="A14" s="120"/>
      <c r="B14" s="121"/>
      <c r="C14" s="122"/>
      <c r="D14" s="123">
        <v>36832</v>
      </c>
      <c r="E14" s="124"/>
      <c r="F14" s="125">
        <v>35928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9.3800000000000008</v>
      </c>
      <c r="C19" s="134">
        <f>ROUND(VALUE(SUBSTITUTE(実質収支比率等に係る経年分析!G$48,"▲","-")),2)</f>
        <v>8.1300000000000008</v>
      </c>
      <c r="D19" s="134">
        <f>ROUND(VALUE(SUBSTITUTE(実質収支比率等に係る経年分析!H$48,"▲","-")),2)</f>
        <v>11.47</v>
      </c>
      <c r="E19" s="134">
        <f>ROUND(VALUE(SUBSTITUTE(実質収支比率等に係る経年分析!I$48,"▲","-")),2)</f>
        <v>7.62</v>
      </c>
      <c r="F19" s="134">
        <f>ROUND(VALUE(SUBSTITUTE(実質収支比率等に係る経年分析!J$48,"▲","-")),2)</f>
        <v>7.48</v>
      </c>
    </row>
    <row r="20" spans="1:11">
      <c r="A20" s="134" t="s">
        <v>43</v>
      </c>
      <c r="B20" s="134">
        <f>ROUND(VALUE(SUBSTITUTE(実質収支比率等に係る経年分析!F$47,"▲","-")),2)</f>
        <v>24.94</v>
      </c>
      <c r="C20" s="134">
        <f>ROUND(VALUE(SUBSTITUTE(実質収支比率等に係る経年分析!G$47,"▲","-")),2)</f>
        <v>33.93</v>
      </c>
      <c r="D20" s="134">
        <f>ROUND(VALUE(SUBSTITUTE(実質収支比率等に係る経年分析!H$47,"▲","-")),2)</f>
        <v>35.700000000000003</v>
      </c>
      <c r="E20" s="134">
        <f>ROUND(VALUE(SUBSTITUTE(実質収支比率等に係る経年分析!I$47,"▲","-")),2)</f>
        <v>30.22</v>
      </c>
      <c r="F20" s="134">
        <f>ROUND(VALUE(SUBSTITUTE(実質収支比率等に係る経年分析!J$47,"▲","-")),2)</f>
        <v>33.700000000000003</v>
      </c>
    </row>
    <row r="21" spans="1:11">
      <c r="A21" s="134" t="s">
        <v>44</v>
      </c>
      <c r="B21" s="134">
        <f>IF(ISNUMBER(VALUE(SUBSTITUTE(実質収支比率等に係る経年分析!F$49,"▲","-"))),ROUND(VALUE(SUBSTITUTE(実質収支比率等に係る経年分析!F$49,"▲","-")),2),NA())</f>
        <v>-6.15</v>
      </c>
      <c r="C21" s="134">
        <f>IF(ISNUMBER(VALUE(SUBSTITUTE(実質収支比率等に係る経年分析!G$49,"▲","-"))),ROUND(VALUE(SUBSTITUTE(実質収支比率等に係る経年分析!G$49,"▲","-")),2),NA())</f>
        <v>-4.37</v>
      </c>
      <c r="D21" s="134">
        <f>IF(ISNUMBER(VALUE(SUBSTITUTE(実質収支比率等に係る経年分析!H$49,"▲","-"))),ROUND(VALUE(SUBSTITUTE(実質収支比率等に係る経年分析!H$49,"▲","-")),2),NA())</f>
        <v>-1.17</v>
      </c>
      <c r="E21" s="134">
        <f>IF(ISNUMBER(VALUE(SUBSTITUTE(実質収支比率等に係る経年分析!I$49,"▲","-"))),ROUND(VALUE(SUBSTITUTE(実質収支比率等に係る経年分析!I$49,"▲","-")),2),NA())</f>
        <v>-13.69</v>
      </c>
      <c r="F21" s="134">
        <f>IF(ISNUMBER(VALUE(SUBSTITUTE(実質収支比率等に係る経年分析!J$49,"▲","-"))),ROUND(VALUE(SUBSTITUTE(実質収支比率等に係る経年分析!J$49,"▲","-")),2),NA())</f>
        <v>0.09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1.1100000000000001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1.0900000000000001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0.87</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9.3800000000000008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2445</v>
      </c>
      <c r="E42" s="136"/>
      <c r="F42" s="136"/>
      <c r="G42" s="136">
        <f>'実質公債費比率（分子）の構造'!L$52</f>
        <v>2489</v>
      </c>
      <c r="H42" s="136"/>
      <c r="I42" s="136"/>
      <c r="J42" s="136">
        <f>'実質公債費比率（分子）の構造'!M$52</f>
        <v>2750</v>
      </c>
      <c r="K42" s="136"/>
      <c r="L42" s="136"/>
      <c r="M42" s="136">
        <f>'実質公債費比率（分子）の構造'!N$52</f>
        <v>2802</v>
      </c>
      <c r="N42" s="136"/>
      <c r="O42" s="136"/>
      <c r="P42" s="136">
        <f>'実質公債費比率（分子）の構造'!O$52</f>
        <v>2893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2</v>
      </c>
      <c r="F44" s="136"/>
      <c r="G44" s="136"/>
      <c r="H44" s="136">
        <f>'実質公債費比率（分子）の構造'!M$50</f>
        <v>2</v>
      </c>
      <c r="I44" s="136"/>
      <c r="J44" s="136"/>
      <c r="K44" s="136">
        <f>'実質公債費比率（分子）の構造'!N$50</f>
        <v>1</v>
      </c>
      <c r="L44" s="136"/>
      <c r="M44" s="136"/>
      <c r="N44" s="136">
        <f>'実質公債費比率（分子）の構造'!O$50</f>
        <v>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461</v>
      </c>
      <c r="C46" s="136"/>
      <c r="D46" s="136"/>
      <c r="E46" s="136">
        <f>'実質公債費比率（分子）の構造'!L$48</f>
        <v>519</v>
      </c>
      <c r="F46" s="136"/>
      <c r="G46" s="136"/>
      <c r="H46" s="136">
        <f>'実質公債費比率（分子）の構造'!M$48</f>
        <v>558</v>
      </c>
      <c r="I46" s="136"/>
      <c r="J46" s="136"/>
      <c r="K46" s="136">
        <f>'実質公債費比率（分子）の構造'!N$48</f>
        <v>553</v>
      </c>
      <c r="L46" s="136"/>
      <c r="M46" s="136"/>
      <c r="N46" s="136">
        <f>'実質公債費比率（分子）の構造'!O$48</f>
        <v>590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2386</v>
      </c>
      <c r="C49" s="136"/>
      <c r="D49" s="136"/>
      <c r="E49" s="136">
        <f>'実質公債費比率（分子）の構造'!L$45</f>
        <v>2374</v>
      </c>
      <c r="F49" s="136"/>
      <c r="G49" s="136"/>
      <c r="H49" s="136">
        <f>'実質公債費比率（分子）の構造'!M$45</f>
        <v>2710</v>
      </c>
      <c r="I49" s="136"/>
      <c r="J49" s="136"/>
      <c r="K49" s="136">
        <f>'実質公債費比率（分子）の構造'!N$45</f>
        <v>2742</v>
      </c>
      <c r="L49" s="136"/>
      <c r="M49" s="136"/>
      <c r="N49" s="136">
        <f>'実質公債費比率（分子）の構造'!O$45</f>
        <v>2738</v>
      </c>
      <c r="O49" s="136"/>
      <c r="P49" s="136"/>
    </row>
    <row r="50" spans="1:16">
      <c r="A50" s="136" t="s">
        <v>59</v>
      </c>
      <c r="B50" s="136" t="e">
        <f>NA()</f>
        <v>#N/A</v>
      </c>
      <c r="C50" s="136">
        <f>IF(ISNUMBER('実質公債費比率（分子）の構造'!K$53),'実質公債費比率（分子）の構造'!K$53,NA())</f>
        <v>403</v>
      </c>
      <c r="D50" s="136" t="e">
        <f>NA()</f>
        <v>#N/A</v>
      </c>
      <c r="E50" s="136" t="e">
        <f>NA()</f>
        <v>#N/A</v>
      </c>
      <c r="F50" s="136">
        <f>IF(ISNUMBER('実質公債費比率（分子）の構造'!L$53),'実質公債費比率（分子）の構造'!L$53,NA())</f>
        <v>406</v>
      </c>
      <c r="G50" s="136" t="e">
        <f>NA()</f>
        <v>#N/A</v>
      </c>
      <c r="H50" s="136" t="e">
        <f>NA()</f>
        <v>#N/A</v>
      </c>
      <c r="I50" s="136">
        <f>IF(ISNUMBER('実質公債費比率（分子）の構造'!M$53),'実質公債費比率（分子）の構造'!M$53,NA())</f>
        <v>520</v>
      </c>
      <c r="J50" s="136" t="e">
        <f>NA()</f>
        <v>#N/A</v>
      </c>
      <c r="K50" s="136" t="e">
        <f>NA()</f>
        <v>#N/A</v>
      </c>
      <c r="L50" s="136">
        <f>IF(ISNUMBER('実質公債費比率（分子）の構造'!N$53),'実質公債費比率（分子）の構造'!N$53,NA())</f>
        <v>494</v>
      </c>
      <c r="M50" s="136" t="e">
        <f>NA()</f>
        <v>#N/A</v>
      </c>
      <c r="N50" s="136" t="e">
        <f>NA()</f>
        <v>#N/A</v>
      </c>
      <c r="O50" s="136">
        <f>IF(ISNUMBER('実質公債費比率（分子）の構造'!O$53),'実質公債費比率（分子）の構造'!O$53,NA())</f>
        <v>436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19744</v>
      </c>
      <c r="E56" s="135"/>
      <c r="F56" s="135"/>
      <c r="G56" s="135">
        <f>'将来負担比率（分子）の構造'!J$51</f>
        <v>20398</v>
      </c>
      <c r="H56" s="135"/>
      <c r="I56" s="135"/>
      <c r="J56" s="135">
        <f>'将来負担比率（分子）の構造'!K$51</f>
        <v>20099</v>
      </c>
      <c r="K56" s="135"/>
      <c r="L56" s="135"/>
      <c r="M56" s="135">
        <f>'将来負担比率（分子）の構造'!L$51</f>
        <v>20435</v>
      </c>
      <c r="N56" s="135"/>
      <c r="O56" s="135"/>
      <c r="P56" s="135">
        <f>'将来負担比率（分子）の構造'!M$51</f>
        <v>20546</v>
      </c>
    </row>
    <row r="57" spans="1:16">
      <c r="A57" s="135" t="s">
        <v>35</v>
      </c>
      <c r="B57" s="135"/>
      <c r="C57" s="135"/>
      <c r="D57" s="135">
        <f>'将来負担比率（分子）の構造'!I$50</f>
        <v>7257</v>
      </c>
      <c r="E57" s="135"/>
      <c r="F57" s="135"/>
      <c r="G57" s="135">
        <f>'将来負担比率（分子）の構造'!J$50</f>
        <v>7231</v>
      </c>
      <c r="H57" s="135"/>
      <c r="I57" s="135"/>
      <c r="J57" s="135">
        <f>'将来負担比率（分子）の構造'!K$50</f>
        <v>6609</v>
      </c>
      <c r="K57" s="135"/>
      <c r="L57" s="135"/>
      <c r="M57" s="135">
        <f>'将来負担比率（分子）の構造'!L$50</f>
        <v>5902</v>
      </c>
      <c r="N57" s="135"/>
      <c r="O57" s="135"/>
      <c r="P57" s="135">
        <f>'将来負担比率（分子）の構造'!M$50</f>
        <v>5145</v>
      </c>
    </row>
    <row r="58" spans="1:16">
      <c r="A58" s="135" t="s">
        <v>34</v>
      </c>
      <c r="B58" s="135"/>
      <c r="C58" s="135"/>
      <c r="D58" s="135">
        <f>'将来負担比率（分子）の構造'!I$49</f>
        <v>8642</v>
      </c>
      <c r="E58" s="135"/>
      <c r="F58" s="135"/>
      <c r="G58" s="135">
        <f>'将来負担比率（分子）の構造'!J$49</f>
        <v>9527</v>
      </c>
      <c r="H58" s="135"/>
      <c r="I58" s="135"/>
      <c r="J58" s="135">
        <f>'将来負担比率（分子）の構造'!K$49</f>
        <v>9272</v>
      </c>
      <c r="K58" s="135"/>
      <c r="L58" s="135"/>
      <c r="M58" s="135">
        <f>'将来負担比率（分子）の構造'!L$49</f>
        <v>7978</v>
      </c>
      <c r="N58" s="135"/>
      <c r="O58" s="135"/>
      <c r="P58" s="135">
        <f>'将来負担比率（分子）の構造'!M$49</f>
        <v>8271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111</v>
      </c>
      <c r="F61" s="135"/>
      <c r="G61" s="135"/>
      <c r="H61" s="135">
        <f>'将来負担比率（分子）の構造'!K$46</f>
        <v>49</v>
      </c>
      <c r="I61" s="135"/>
      <c r="J61" s="135"/>
      <c r="K61" s="135">
        <f>'将来負担比率（分子）の構造'!L$46</f>
        <v>300</v>
      </c>
      <c r="L61" s="135"/>
      <c r="M61" s="135"/>
      <c r="N61" s="135">
        <f>'将来負担比率（分子）の構造'!M$46</f>
        <v>327</v>
      </c>
      <c r="O61" s="135"/>
      <c r="P61" s="135"/>
    </row>
    <row r="62" spans="1:16">
      <c r="A62" s="135" t="s">
        <v>29</v>
      </c>
      <c r="B62" s="135">
        <f>'将来負担比率（分子）の構造'!I$45</f>
        <v>3533</v>
      </c>
      <c r="C62" s="135"/>
      <c r="D62" s="135"/>
      <c r="E62" s="135">
        <f>'将来負担比率（分子）の構造'!J$45</f>
        <v>3469</v>
      </c>
      <c r="F62" s="135"/>
      <c r="G62" s="135"/>
      <c r="H62" s="135">
        <f>'将来負担比率（分子）の構造'!K$45</f>
        <v>3241</v>
      </c>
      <c r="I62" s="135"/>
      <c r="J62" s="135"/>
      <c r="K62" s="135">
        <f>'将来負担比率（分子）の構造'!L$45</f>
        <v>3077</v>
      </c>
      <c r="L62" s="135"/>
      <c r="M62" s="135"/>
      <c r="N62" s="135">
        <f>'将来負担比率（分子）の構造'!M$45</f>
        <v>3400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45</v>
      </c>
      <c r="O63" s="135"/>
      <c r="P63" s="135"/>
    </row>
    <row r="64" spans="1:16">
      <c r="A64" s="135" t="s">
        <v>27</v>
      </c>
      <c r="B64" s="135">
        <f>'将来負担比率（分子）の構造'!I$43</f>
        <v>8572</v>
      </c>
      <c r="C64" s="135"/>
      <c r="D64" s="135"/>
      <c r="E64" s="135">
        <f>'将来負担比率（分子）の構造'!J$43</f>
        <v>8290</v>
      </c>
      <c r="F64" s="135"/>
      <c r="G64" s="135"/>
      <c r="H64" s="135">
        <f>'将来負担比率（分子）の構造'!K$43</f>
        <v>8705</v>
      </c>
      <c r="I64" s="135"/>
      <c r="J64" s="135"/>
      <c r="K64" s="135">
        <f>'将来負担比率（分子）の構造'!L$43</f>
        <v>9306</v>
      </c>
      <c r="L64" s="135"/>
      <c r="M64" s="135"/>
      <c r="N64" s="135">
        <f>'将来負担比率（分子）の構造'!M$43</f>
        <v>9658</v>
      </c>
      <c r="O64" s="135"/>
      <c r="P64" s="135"/>
    </row>
    <row r="65" spans="1:16">
      <c r="A65" s="135" t="s">
        <v>26</v>
      </c>
      <c r="B65" s="135">
        <f>'将来負担比率（分子）の構造'!I$42</f>
        <v>6</v>
      </c>
      <c r="C65" s="135"/>
      <c r="D65" s="135"/>
      <c r="E65" s="135">
        <f>'将来負担比率（分子）の構造'!J$42</f>
        <v>5</v>
      </c>
      <c r="F65" s="135"/>
      <c r="G65" s="135"/>
      <c r="H65" s="135">
        <f>'将来負担比率（分子）の構造'!K$42</f>
        <v>4</v>
      </c>
      <c r="I65" s="135"/>
      <c r="J65" s="135"/>
      <c r="K65" s="135">
        <f>'将来負担比率（分子）の構造'!L$42</f>
        <v>3</v>
      </c>
      <c r="L65" s="135"/>
      <c r="M65" s="135"/>
      <c r="N65" s="135">
        <f>'将来負担比率（分子）の構造'!M$42</f>
        <v>2</v>
      </c>
      <c r="O65" s="135"/>
      <c r="P65" s="135"/>
    </row>
    <row r="66" spans="1:16">
      <c r="A66" s="135" t="s">
        <v>25</v>
      </c>
      <c r="B66" s="135">
        <f>'将来負担比率（分子）の構造'!I$41</f>
        <v>20353</v>
      </c>
      <c r="C66" s="135"/>
      <c r="D66" s="135"/>
      <c r="E66" s="135">
        <f>'将来負担比率（分子）の構造'!J$41</f>
        <v>19903</v>
      </c>
      <c r="F66" s="135"/>
      <c r="G66" s="135"/>
      <c r="H66" s="135">
        <f>'将来負担比率（分子）の構造'!K$41</f>
        <v>18410</v>
      </c>
      <c r="I66" s="135"/>
      <c r="J66" s="135"/>
      <c r="K66" s="135">
        <f>'将来負担比率（分子）の構造'!L$41</f>
        <v>18128</v>
      </c>
      <c r="L66" s="135"/>
      <c r="M66" s="135"/>
      <c r="N66" s="135">
        <f>'将来負担比率（分子）の構造'!M$41</f>
        <v>17629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2015-04-17T05:07:52Z</cp:lastPrinted>
  <dcterms:created xsi:type="dcterms:W3CDTF">2015-02-17T07:04:58Z</dcterms:created>
  <dcterms:modified xsi:type="dcterms:W3CDTF">2015-05-08T00:06:30Z</dcterms:modified>
</cp:coreProperties>
</file>