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W41" i="9" s="1"/>
  <c r="BW42" i="9" s="1"/>
  <c r="BW43" i="9" s="1"/>
  <c r="BE36" i="9"/>
  <c r="AM36" i="9"/>
  <c r="CO35" i="9"/>
  <c r="BW35" i="9"/>
  <c r="CO34" i="9"/>
  <c r="BW34" i="9"/>
  <c r="C34" i="9"/>
  <c r="C35" i="9" l="1"/>
  <c r="C36" i="9" s="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E34" i="9" l="1"/>
  <c r="BE35" i="9" s="1"/>
</calcChain>
</file>

<file path=xl/sharedStrings.xml><?xml version="1.0" encoding="utf-8"?>
<sst xmlns="http://schemas.openxmlformats.org/spreadsheetml/2006/main" count="970" uniqueCount="570">
  <si>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</si>
  <si>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</si>
  <si>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</si>
  <si>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</si>
  <si>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</si>
  <si>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</si>
  <si>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</si>
  <si>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</si>
  <si>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</si>
  <si>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</si>
  <si>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</si>
  <si>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</si>
  <si>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</si>
  <si>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</si>
  <si>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</si>
  <si>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</si>
  <si>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</si>
  <si>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</si>
  <si>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</si>
  <si>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</si>
  <si>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</si>
  <si>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</si>
  <si>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</si>
  <si>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</si>
  <si>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</si>
  <si>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</si>
  <si>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</si>
  <si>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</si>
  <si>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</si>
  <si>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</si>
  <si>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</si>
  <si>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</si>
  <si>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</si>
  <si>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</si>
  <si>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</si>
  <si>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</si>
  <si>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</si>
  <si>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</si>
  <si>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</si>
  <si>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</si>
  <si>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</si>
  <si>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</si>
  <si>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</si>
  <si>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</si>
  <si>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</si>
  <si>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</si>
  <si>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</si>
  <si>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</si>
  <si>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</si>
  <si>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</si>
  <si>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</si>
  <si>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</si>
  <si>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</si>
  <si>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</si>
  <si>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</si>
  <si>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</si>
  <si>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</si>
  <si>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</si>
  <si>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</si>
  <si>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</si>
  <si>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</si>
  <si>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</si>
  <si>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</si>
  <si>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</si>
  <si>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</si>
  <si>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</si>
  <si>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</si>
  <si>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</si>
  <si>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</si>
  <si>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</si>
  <si>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</si>
  <si>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</si>
  <si>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</si>
  <si>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</si>
  <si>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</si>
  <si>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</si>
  <si>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</si>
  <si>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</si>
  <si>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</si>
  <si>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</si>
  <si>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</si>
  <si>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</si>
  <si>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名張市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</si>
  <si>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</si>
  <si>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</si>
  <si>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</si>
  <si>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</si>
  <si>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</si>
  <si>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</si>
  <si>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</si>
  <si>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</si>
  <si>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</si>
  <si>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</si>
  <si>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</si>
  <si>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</si>
  <si>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</si>
  <si>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</si>
  <si>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</si>
  <si>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</si>
  <si>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</si>
  <si>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</si>
  <si>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</si>
  <si>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</si>
  <si>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</si>
  <si>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</si>
  <si>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</si>
  <si>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</si>
  <si>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</si>
  <si>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</si>
  <si>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</si>
  <si>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</si>
  <si>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</si>
  <si>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</si>
  <si>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</si>
  <si>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</si>
  <si>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</si>
  <si>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</si>
  <si>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</si>
  <si>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</si>
  <si>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</si>
  <si>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</si>
  <si>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</si>
  <si>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</si>
  <si>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</si>
  <si>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</si>
  <si>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</si>
  <si>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</si>
  <si>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</si>
  <si>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</si>
  <si>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</si>
  <si>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</si>
  <si>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</si>
  <si>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</si>
  <si>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</si>
  <si>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</si>
  <si>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</si>
  <si>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</si>
  <si>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</si>
  <si>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</si>
  <si>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</si>
  <si>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</si>
  <si>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</si>
  <si>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</si>
  <si>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</si>
  <si>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</si>
  <si>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</si>
  <si>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</si>
  <si>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</si>
  <si>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</si>
  <si>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</si>
  <si>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</si>
  <si>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</si>
  <si>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</si>
  <si>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</si>
  <si>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</si>
  <si>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</si>
  <si>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</si>
  <si>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</si>
  <si>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</si>
  <si>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</si>
  <si>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</si>
  <si>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</si>
  <si>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</si>
  <si>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</si>
  <si>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</si>
  <si>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</si>
  <si>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</si>
  <si>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</si>
  <si>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</si>
  <si>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</si>
  <si>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</si>
  <si>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</si>
  <si>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</si>
  <si>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</si>
  <si>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</si>
  <si>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</si>
  <si>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</si>
  <si>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</si>
  <si>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</si>
  <si>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</si>
  <si>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</si>
  <si>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</si>
  <si>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</si>
  <si>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</si>
  <si>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</si>
  <si>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</si>
  <si>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</si>
  <si>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</si>
  <si>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</si>
  <si>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</si>
  <si>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</si>
  <si>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</si>
  <si>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</si>
  <si>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</si>
  <si>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三重県名張市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</si>
  <si>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</si>
  <si>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</si>
  <si>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</si>
  <si>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</si>
  <si>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</si>
  <si>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</si>
  <si>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</si>
  <si>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</si>
  <si>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</si>
  <si>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</si>
  <si>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</si>
  <si>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</si>
  <si>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</si>
  <si>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</si>
  <si>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</si>
  <si>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</si>
  <si>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</si>
  <si>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</si>
  <si>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</si>
  <si>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</si>
  <si>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</si>
  <si>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</si>
  <si>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</si>
  <si>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</si>
  <si>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</si>
  <si>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</si>
  <si>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</si>
  <si>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</si>
  <si>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</si>
  <si>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</si>
  <si>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</si>
  <si>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</si>
  <si>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</si>
  <si>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</si>
  <si>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</si>
  <si>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</si>
  <si>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</si>
  <si>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</si>
  <si>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</si>
  <si>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</si>
  <si>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</si>
  <si>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</si>
  <si>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</si>
  <si>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</si>
  <si>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</si>
  <si>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</si>
  <si>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</si>
  <si>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</si>
  <si>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</si>
  <si>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</si>
  <si>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</si>
  <si>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</si>
  <si>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</si>
  <si>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</si>
  <si>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</si>
  <si>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</si>
  <si>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</si>
  <si>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</si>
  <si>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</si>
  <si>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</si>
  <si>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</si>
  <si>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</si>
  <si>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</si>
  <si>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</si>
  <si>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</si>
  <si>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</si>
  <si>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</si>
  <si>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</si>
  <si>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</si>
  <si>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</si>
  <si>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</si>
  <si>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</si>
  <si>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</si>
  <si>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</si>
  <si>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</si>
  <si>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</si>
  <si>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</si>
  <si>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</si>
  <si>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</si>
  <si>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</si>
  <si>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</si>
  <si>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</si>
  <si>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</si>
  <si>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</si>
  <si>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</si>
  <si>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</si>
  <si>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</si>
  <si>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</si>
  <si>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</si>
  <si>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</si>
  <si>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</si>
  <si>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</si>
  <si>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</si>
  <si>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</si>
  <si>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</si>
  <si>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</si>
  <si>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</si>
  <si>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</si>
  <si>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</si>
  <si>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</si>
  <si>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</si>
  <si>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</si>
  <si>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</si>
  <si>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</si>
  <si>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</si>
  <si>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</si>
  <si>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</si>
  <si>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</si>
  <si>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</si>
  <si>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</si>
  <si>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</si>
  <si>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</si>
  <si>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</si>
  <si>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</si>
  <si>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</si>
  <si>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</si>
  <si>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</si>
  <si>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</si>
  <si>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</si>
  <si>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</si>
  <si>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</si>
  <si>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</si>
  <si>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</si>
  <si>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</si>
  <si>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</si>
  <si>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</si>
  <si>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</si>
  <si>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</si>
  <si>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</si>
  <si>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</si>
  <si>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</si>
  <si>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</si>
  <si>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</si>
  <si>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</si>
  <si>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</si>
  <si>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</si>
  <si>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</si>
  <si>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</si>
  <si>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</si>
  <si>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</si>
  <si>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</si>
  <si>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</si>
  <si>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</si>
  <si>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</si>
  <si>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</si>
  <si>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</si>
  <si>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</si>
  <si>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</si>
  <si>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</si>
  <si>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三重県名張市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</si>
  <si>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</si>
  <si>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</si>
  <si>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</si>
  <si>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</si>
  <si>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</si>
  <si>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</si>
  <si>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</si>
  <si>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</si>
  <si>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</si>
  <si>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</si>
  <si>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</si>
  <si>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</si>
  <si>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</si>
  <si>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</si>
  <si>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</si>
  <si>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</si>
  <si>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</si>
  <si>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</si>
  <si>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</si>
  <si>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</si>
  <si>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</si>
  <si>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東山墓園造成事業特別会計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</si>
  <si>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</si>
  <si>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</si>
  <si>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</si>
  <si>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</si>
  <si>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</si>
  <si>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</si>
  <si>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</si>
  <si>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</si>
  <si>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</si>
  <si>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</si>
  <si>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</si>
  <si>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</si>
  <si>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</si>
  <si>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</si>
  <si>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</si>
  <si>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</si>
  <si>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</si>
  <si>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</si>
  <si>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</si>
  <si>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</si>
  <si>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</si>
  <si>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</si>
  <si>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</si>
  <si>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</si>
  <si>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</si>
  <si>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</si>
  <si>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</si>
  <si>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</si>
  <si>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</si>
  <si>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</si>
  <si>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</si>
  <si>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</si>
  <si>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</si>
  <si>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</si>
  <si>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</si>
  <si>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</si>
  <si>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</si>
  <si>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</si>
  <si>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</si>
  <si>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</si>
  <si>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</si>
  <si>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</si>
  <si>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</si>
  <si>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</si>
  <si>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</si>
  <si>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</si>
  <si>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</si>
  <si>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</si>
  <si>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</si>
  <si>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</si>
  <si>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</si>
  <si>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</si>
  <si>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</si>
  <si>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</si>
  <si>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</si>
  <si>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</si>
  <si>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</si>
  <si>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</si>
  <si>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</si>
  <si>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</si>
  <si>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</si>
  <si>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</si>
  <si>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</si>
  <si>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</si>
  <si>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</si>
  <si>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</si>
  <si>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</si>
  <si>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</si>
  <si>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</si>
  <si>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</si>
  <si>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</si>
  <si>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</si>
  <si>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</si>
  <si>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</si>
  <si>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</si>
  <si>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</si>
  <si>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</si>
  <si>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</si>
  <si>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</si>
  <si>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</si>
  <si>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</si>
  <si>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</si>
  <si>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</si>
  <si>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</si>
  <si>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</si>
  <si>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</si>
  <si>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</si>
  <si>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</si>
  <si>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</si>
  <si>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</si>
  <si>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</si>
  <si>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</si>
  <si>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</si>
  <si>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</si>
  <si>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</si>
  <si>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</si>
  <si>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</si>
  <si>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</si>
  <si>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</si>
  <si>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</si>
  <si>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</si>
  <si>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</si>
  <si>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</si>
  <si>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</si>
  <si>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</si>
  <si>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</si>
  <si>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</si>
  <si>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</si>
  <si>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</si>
  <si>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</si>
  <si>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</si>
  <si>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</si>
  <si>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</si>
  <si>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</si>
  <si>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</si>
  <si>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</si>
  <si>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</si>
  <si>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</si>
  <si>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</si>
  <si>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</si>
  <si>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</si>
  <si>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</si>
  <si>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</si>
  <si>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</si>
  <si>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</si>
  <si>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</si>
  <si>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</si>
  <si>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</si>
  <si>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</si>
  <si>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</si>
  <si>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</si>
  <si>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</si>
  <si>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</si>
  <si>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</si>
  <si>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</si>
  <si>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</si>
  <si>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</si>
  <si>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</si>
  <si>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</si>
  <si>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</si>
  <si>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</si>
  <si>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</si>
  <si>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</si>
  <si>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</si>
  <si>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</si>
  <si>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</si>
  <si>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</si>
  <si>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</si>
  <si>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</si>
  <si>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</si>
  <si>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</si>
  <si>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</si>
  <si>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</si>
  <si>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</si>
  <si>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</si>
  <si>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</si>
  <si>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</si>
  <si>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</si>
  <si>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</si>
  <si>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</si>
  <si>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</si>
  <si>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</si>
  <si>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</si>
  <si>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5.88</t>
  </si>
  <si>
    <t>▲ 2.58</t>
  </si>
  <si>
    <t>水道事業会計</t>
  </si>
  <si>
    <t>一般会計</t>
  </si>
  <si>
    <t>国民健康保険特別会計</t>
  </si>
  <si>
    <t>介護保険特別会計</t>
  </si>
  <si>
    <t>公共下水道事業特別会計</t>
  </si>
  <si>
    <t>農業集落排水事業特別会計</t>
  </si>
  <si>
    <t>住宅新築資金等貸付事業特別会計</t>
  </si>
  <si>
    <t>東山墓園造成事業特別会計</t>
  </si>
  <si>
    <t>その他会計（赤字）</t>
  </si>
  <si>
    <t>▲ 0.13</t>
  </si>
  <si>
    <t>その他会計（黒字）</t>
  </si>
  <si>
    <t>-</t>
    <phoneticPr fontId="2"/>
  </si>
  <si>
    <t>-</t>
    <phoneticPr fontId="2"/>
  </si>
  <si>
    <t>伊賀南部環境衛生組合</t>
    <phoneticPr fontId="2"/>
  </si>
  <si>
    <t>伊賀市・名張市広域行政事務組合</t>
    <rPh sb="0" eb="3">
      <t>イガシ</t>
    </rPh>
    <rPh sb="4" eb="7">
      <t>ナバリシ</t>
    </rPh>
    <rPh sb="7" eb="9">
      <t>コウイキ</t>
    </rPh>
    <rPh sb="9" eb="11">
      <t>ギョウセイ</t>
    </rPh>
    <rPh sb="11" eb="13">
      <t>ジム</t>
    </rPh>
    <rPh sb="13" eb="15">
      <t>クミアイ</t>
    </rPh>
    <phoneticPr fontId="5"/>
  </si>
  <si>
    <t>三重県後期高齢者医療広域連合</t>
    <rPh sb="0" eb="3">
      <t>ミエケン</t>
    </rPh>
    <rPh sb="3" eb="5">
      <t>コウキ</t>
    </rPh>
    <rPh sb="5" eb="8">
      <t>コウレイシャ</t>
    </rPh>
    <rPh sb="8" eb="10">
      <t>イリョウ</t>
    </rPh>
    <rPh sb="10" eb="12">
      <t>コウイキ</t>
    </rPh>
    <rPh sb="12" eb="14">
      <t>レンゴウ</t>
    </rPh>
    <phoneticPr fontId="5"/>
  </si>
  <si>
    <t>三重県市町総合事務組合</t>
    <rPh sb="0" eb="3">
      <t>ミエケン</t>
    </rPh>
    <rPh sb="3" eb="4">
      <t>シ</t>
    </rPh>
    <rPh sb="4" eb="5">
      <t>マチ</t>
    </rPh>
    <rPh sb="5" eb="7">
      <t>ソウゴウ</t>
    </rPh>
    <rPh sb="7" eb="9">
      <t>ジム</t>
    </rPh>
    <rPh sb="9" eb="11">
      <t>クミアイ</t>
    </rPh>
    <phoneticPr fontId="5"/>
  </si>
  <si>
    <t>三重地方税管理回収機構</t>
    <rPh sb="0" eb="2">
      <t>ミエ</t>
    </rPh>
    <rPh sb="2" eb="5">
      <t>チホウゼイ</t>
    </rPh>
    <rPh sb="5" eb="7">
      <t>カンリ</t>
    </rPh>
    <rPh sb="7" eb="9">
      <t>カイシュウ</t>
    </rPh>
    <rPh sb="9" eb="11">
      <t>キコウ</t>
    </rPh>
    <phoneticPr fontId="5"/>
  </si>
  <si>
    <t>　（一般会計）</t>
    <rPh sb="2" eb="4">
      <t>イッパン</t>
    </rPh>
    <rPh sb="4" eb="6">
      <t>カイケイ</t>
    </rPh>
    <phoneticPr fontId="5"/>
  </si>
  <si>
    <t>　（食肉センター特別会計）</t>
    <rPh sb="2" eb="4">
      <t>ショクニク</t>
    </rPh>
    <rPh sb="8" eb="10">
      <t>トクベツ</t>
    </rPh>
    <rPh sb="10" eb="12">
      <t>カイケイ</t>
    </rPh>
    <phoneticPr fontId="5"/>
  </si>
  <si>
    <t>　（農業共済事業特別会計）</t>
    <rPh sb="2" eb="4">
      <t>ノウギョウ</t>
    </rPh>
    <rPh sb="4" eb="6">
      <t>キョウサイ</t>
    </rPh>
    <rPh sb="6" eb="8">
      <t>ジギョウ</t>
    </rPh>
    <rPh sb="8" eb="10">
      <t>トクベツ</t>
    </rPh>
    <rPh sb="10" eb="12">
      <t>カイケイ</t>
    </rPh>
    <phoneticPr fontId="5"/>
  </si>
  <si>
    <t>　（特別会計）</t>
    <rPh sb="2" eb="4">
      <t>トクベツ</t>
    </rPh>
    <rPh sb="4" eb="6">
      <t>カイケイ</t>
    </rPh>
    <phoneticPr fontId="5"/>
  </si>
  <si>
    <t>　（退職手当特別会計）</t>
    <rPh sb="2" eb="4">
      <t>タイショク</t>
    </rPh>
    <rPh sb="4" eb="6">
      <t>テアテ</t>
    </rPh>
    <rPh sb="6" eb="8">
      <t>トクベツ</t>
    </rPh>
    <rPh sb="8" eb="10">
      <t>カイケイ</t>
    </rPh>
    <phoneticPr fontId="5"/>
  </si>
  <si>
    <t>　（共同研修特別会計）</t>
    <phoneticPr fontId="2"/>
  </si>
  <si>
    <t>　（公平委員会特別会計）</t>
    <rPh sb="2" eb="4">
      <t>コウヘイ</t>
    </rPh>
    <rPh sb="4" eb="7">
      <t>イインカイ</t>
    </rPh>
    <rPh sb="7" eb="9">
      <t>トクベツ</t>
    </rPh>
    <rPh sb="9" eb="11">
      <t>カイケイ</t>
    </rPh>
    <phoneticPr fontId="5"/>
  </si>
  <si>
    <t>　（消防救急無線特別会計）</t>
    <rPh sb="2" eb="4">
      <t>ショウボウ</t>
    </rPh>
    <rPh sb="4" eb="6">
      <t>キュウキュウ</t>
    </rPh>
    <rPh sb="6" eb="8">
      <t>ムセン</t>
    </rPh>
    <rPh sb="8" eb="10">
      <t>トクベツ</t>
    </rPh>
    <rPh sb="10" eb="12">
      <t>カイケイ</t>
    </rPh>
    <phoneticPr fontId="5"/>
  </si>
  <si>
    <t>　（デジタル地図特別会計）</t>
    <rPh sb="6" eb="8">
      <t>チズ</t>
    </rPh>
    <rPh sb="8" eb="10">
      <t>トクベツ</t>
    </rPh>
    <rPh sb="10" eb="12">
      <t>カイケイ</t>
    </rPh>
    <phoneticPr fontId="5"/>
  </si>
  <si>
    <t>　（物品特別会計）</t>
    <rPh sb="2" eb="4">
      <t>ブッピン</t>
    </rPh>
    <rPh sb="4" eb="6">
      <t>トクベツ</t>
    </rPh>
    <rPh sb="6" eb="8">
      <t>カイケイ</t>
    </rPh>
    <phoneticPr fontId="5"/>
  </si>
  <si>
    <t>-</t>
    <phoneticPr fontId="2"/>
  </si>
  <si>
    <t>-</t>
    <phoneticPr fontId="2"/>
  </si>
  <si>
    <t>-</t>
    <phoneticPr fontId="2"/>
  </si>
  <si>
    <t>-</t>
    <phoneticPr fontId="2"/>
  </si>
  <si>
    <t>-</t>
    <phoneticPr fontId="2"/>
  </si>
  <si>
    <t>名張セントラルパーク</t>
    <rPh sb="0" eb="2">
      <t>ナバリ</t>
    </rPh>
    <phoneticPr fontId="2"/>
  </si>
  <si>
    <t>アドバンスコープ</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</si>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</sst>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55046</c:v>
                </c:pt>
                <c:pt idx="1">
                  <c:v>40376</c:v>
                </c:pt>
                <c:pt idx="2">
                  <c:v>21457</c:v>
                </c:pt>
                <c:pt idx="3">
                  <c:v>22318</c:v>
                </c:pt>
                <c:pt idx="4">
                  <c:v>22485</c:v>
                </c:pt>
              </c:numCache>
            </c:numRef>
          </c:val>
          <c:smooth val="0"/>
        </c:ser>
        <c:dLbls>
          <c:showLegendKey val="0"/>
          <c:showVal val="0"/>
          <c:showCatName val="0"/>
          <c:showSerName val="0"/>
          <c:showPercent val="0"/>
          <c:showBubbleSize val="0"/>
        </c:dLbls>
        <c:marker val="1"/>
        <c:smooth val="0"/>
        <c:axId val="205168000"/>
        <c:axId val="205628928"/>
      </c:lineChart>
      <c:catAx>
        <c:axId val="205168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628928"/>
        <c:crosses val="autoZero"/>
        <c:auto val="1"/>
        <c:lblAlgn val="ctr"/>
        <c:lblOffset val="100"/>
        <c:tickLblSkip val="1"/>
        <c:tickMarkSkip val="1"/>
        <c:noMultiLvlLbl val="0"/>
      </c:catAx>
      <c:valAx>
        <c:axId val="2056289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16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1.91</c:v>
                </c:pt>
                <c:pt idx="1">
                  <c:v>2.17</c:v>
                </c:pt>
                <c:pt idx="2">
                  <c:v>2.27</c:v>
                </c:pt>
                <c:pt idx="3">
                  <c:v>0.22</c:v>
                </c:pt>
                <c:pt idx="4">
                  <c:v>2.16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3.7</c:v>
                </c:pt>
                <c:pt idx="1">
                  <c:v>6.95</c:v>
                </c:pt>
                <c:pt idx="2">
                  <c:v>0.66</c:v>
                </c:pt>
                <c:pt idx="3">
                  <c:v>0.09</c:v>
                </c:pt>
                <c:pt idx="4">
                  <c:v>0</c:v>
                </c:pt>
              </c:numCache>
            </c:numRef>
          </c:val>
        </c:ser>
        <c:dLbls>
          <c:showLegendKey val="0"/>
          <c:showVal val="0"/>
          <c:showCatName val="0"/>
          <c:showSerName val="0"/>
          <c:showPercent val="0"/>
          <c:showBubbleSize val="0"/>
        </c:dLbls>
        <c:gapWidth val="250"/>
        <c:overlap val="100"/>
        <c:axId val="205236480"/>
        <c:axId val="205246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1.05</c:v>
                </c:pt>
                <c:pt idx="1">
                  <c:v>3.89</c:v>
                </c:pt>
                <c:pt idx="2">
                  <c:v>-5.88</c:v>
                </c:pt>
                <c:pt idx="3">
                  <c:v>-2.58</c:v>
                </c:pt>
                <c:pt idx="4">
                  <c:v>1.86</c:v>
                </c:pt>
              </c:numCache>
            </c:numRef>
          </c:val>
          <c:smooth val="0"/>
        </c:ser>
        <c:dLbls>
          <c:showLegendKey val="0"/>
          <c:showVal val="0"/>
          <c:showCatName val="0"/>
          <c:showSerName val="0"/>
          <c:showPercent val="0"/>
          <c:showBubbleSize val="0"/>
        </c:dLbls>
        <c:marker val="1"/>
        <c:smooth val="0"/>
        <c:axId val="205236480"/>
        <c:axId val="205246848"/>
      </c:lineChart>
      <c:catAx>
        <c:axId val="20523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246848"/>
        <c:crosses val="autoZero"/>
        <c:auto val="1"/>
        <c:lblAlgn val="ctr"/>
        <c:lblOffset val="100"/>
        <c:tickLblSkip val="1"/>
        <c:tickMarkSkip val="1"/>
        <c:noMultiLvlLbl val="0"/>
      </c:catAx>
      <c:valAx>
        <c:axId val="20524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23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0.45</c:v>
                </c:pt>
                <c:pt idx="2">
                  <c:v>#N/A</c:v>
                </c:pt>
                <c:pt idx="3">
                  <c:v>0.02</c:v>
                </c:pt>
                <c:pt idx="4">
                  <c:v>#N/A</c:v>
                </c:pt>
                <c:pt idx="5">
                  <c:v>0.01</c:v>
                </c:pt>
                <c:pt idx="6">
                  <c:v>#N/A</c:v>
                </c:pt>
                <c:pt idx="7">
                  <c:v>0.03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0.13</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東山墓園造成事業特別会計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0.03</c:v>
                </c:pt>
                <c:pt idx="4">
                  <c:v>#N/A</c:v>
                </c:pt>
                <c:pt idx="5">
                  <c:v>0.03</c:v>
                </c:pt>
                <c:pt idx="6">
                  <c:v>#N/A</c:v>
                </c:pt>
                <c:pt idx="7">
                  <c:v>0.02</c:v>
                </c:pt>
                <c:pt idx="8">
                  <c:v>#N/A</c:v>
                </c:pt>
                <c:pt idx="9">
                  <c:v>0.03</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c:v>
                </c:pt>
                <c:pt idx="8">
                  <c:v>#N/A</c:v>
                </c:pt>
                <c:pt idx="9">
                  <c:v>0.03</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0.45</c:v>
                </c:pt>
                <c:pt idx="2">
                  <c:v>#N/A</c:v>
                </c:pt>
                <c:pt idx="3">
                  <c:v>0.53</c:v>
                </c:pt>
                <c:pt idx="4">
                  <c:v>#N/A</c:v>
                </c:pt>
                <c:pt idx="5">
                  <c:v>0.53</c:v>
                </c:pt>
                <c:pt idx="6">
                  <c:v>#N/A</c:v>
                </c:pt>
                <c:pt idx="7">
                  <c:v>0.06</c:v>
                </c:pt>
                <c:pt idx="8">
                  <c:v>#N/A</c:v>
                </c:pt>
                <c:pt idx="9">
                  <c:v>0.09</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0.56000000000000005</c:v>
                </c:pt>
                <c:pt idx="2">
                  <c:v>#N/A</c:v>
                </c:pt>
                <c:pt idx="3">
                  <c:v>0.45</c:v>
                </c:pt>
                <c:pt idx="4">
                  <c:v>#N/A</c:v>
                </c:pt>
                <c:pt idx="5">
                  <c:v>0.31</c:v>
                </c:pt>
                <c:pt idx="6">
                  <c:v>#N/A</c:v>
                </c:pt>
                <c:pt idx="7">
                  <c:v>0.3</c:v>
                </c:pt>
                <c:pt idx="8">
                  <c:v>#N/A</c:v>
                </c:pt>
                <c:pt idx="9">
                  <c:v>0.11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0.86</c:v>
                </c:pt>
                <c:pt idx="2">
                  <c:v>#N/A</c:v>
                </c:pt>
                <c:pt idx="3">
                  <c:v>0.41</c:v>
                </c:pt>
                <c:pt idx="4">
                  <c:v>#N/A</c:v>
                </c:pt>
                <c:pt idx="5">
                  <c:v>0.56999999999999995</c:v>
                </c:pt>
                <c:pt idx="6">
                  <c:v>#N/A</c:v>
                </c:pt>
                <c:pt idx="7">
                  <c:v>1.21</c:v>
                </c:pt>
                <c:pt idx="8">
                  <c:v>#N/A</c:v>
                </c:pt>
                <c:pt idx="9">
                  <c:v>0.84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2.0099999999999998</c:v>
                </c:pt>
                <c:pt idx="2">
                  <c:v>#N/A</c:v>
                </c:pt>
                <c:pt idx="3">
                  <c:v>2.25</c:v>
                </c:pt>
                <c:pt idx="4">
                  <c:v>#N/A</c:v>
                </c:pt>
                <c:pt idx="5">
                  <c:v>2.99</c:v>
                </c:pt>
                <c:pt idx="6">
                  <c:v>#N/A</c:v>
                </c:pt>
                <c:pt idx="7">
                  <c:v>1.98</c:v>
                </c:pt>
                <c:pt idx="8">
                  <c:v>#N/A</c:v>
                </c:pt>
                <c:pt idx="9">
                  <c:v>1.97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1.88</c:v>
                </c:pt>
                <c:pt idx="2">
                  <c:v>#N/A</c:v>
                </c:pt>
                <c:pt idx="3">
                  <c:v>2.13</c:v>
                </c:pt>
                <c:pt idx="4">
                  <c:v>#N/A</c:v>
                </c:pt>
                <c:pt idx="5">
                  <c:v>2.2400000000000002</c:v>
                </c:pt>
                <c:pt idx="6">
                  <c:v>#N/A</c:v>
                </c:pt>
                <c:pt idx="7">
                  <c:v>0.2</c:v>
                </c:pt>
                <c:pt idx="8">
                  <c:v>#N/A</c:v>
                </c:pt>
                <c:pt idx="9">
                  <c:v>2.09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14.29</c:v>
                </c:pt>
                <c:pt idx="2">
                  <c:v>#N/A</c:v>
                </c:pt>
                <c:pt idx="3">
                  <c:v>16.18</c:v>
                </c:pt>
                <c:pt idx="4">
                  <c:v>#N/A</c:v>
                </c:pt>
                <c:pt idx="5">
                  <c:v>17.36</c:v>
                </c:pt>
                <c:pt idx="6">
                  <c:v>#N/A</c:v>
                </c:pt>
                <c:pt idx="7">
                  <c:v>16.68</c:v>
                </c:pt>
                <c:pt idx="8">
                  <c:v>#N/A</c:v>
                </c:pt>
                <c:pt idx="9">
                  <c:v>14.78</c:v>
                </c:pt>
              </c:numCache>
            </c:numRef>
          </c:val>
        </c:ser>
        <c:dLbls>
          <c:showLegendKey val="0"/>
          <c:showVal val="0"/>
          <c:showCatName val="0"/>
          <c:showSerName val="0"/>
          <c:showPercent val="0"/>
          <c:showBubbleSize val="0"/>
        </c:dLbls>
        <c:gapWidth val="150"/>
        <c:overlap val="100"/>
        <c:axId val="206312192"/>
        <c:axId val="206313728"/>
      </c:barChart>
      <c:catAx>
        <c:axId val="20631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313728"/>
        <c:crosses val="autoZero"/>
        <c:auto val="1"/>
        <c:lblAlgn val="ctr"/>
        <c:lblOffset val="100"/>
        <c:tickLblSkip val="1"/>
        <c:tickMarkSkip val="1"/>
        <c:noMultiLvlLbl val="0"/>
      </c:catAx>
      <c:valAx>
        <c:axId val="20631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312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2225</c:v>
                </c:pt>
                <c:pt idx="5">
                  <c:v>2250</c:v>
                </c:pt>
                <c:pt idx="8">
                  <c:v>2429</c:v>
                </c:pt>
                <c:pt idx="11">
                  <c:v>2314</c:v>
                </c:pt>
                <c:pt idx="14">
                  <c:v>2226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130</c:v>
                </c:pt>
                <c:pt idx="3">
                  <c:v>119</c:v>
                </c:pt>
                <c:pt idx="6">
                  <c:v>117</c:v>
                </c:pt>
                <c:pt idx="9">
                  <c:v>107</c:v>
                </c:pt>
                <c:pt idx="12">
                  <c:v>100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374</c:v>
                </c:pt>
                <c:pt idx="3">
                  <c:v>341</c:v>
                </c:pt>
                <c:pt idx="6">
                  <c:v>302</c:v>
                </c:pt>
                <c:pt idx="9">
                  <c:v>245</c:v>
                </c:pt>
                <c:pt idx="12">
                  <c:v>244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937</c:v>
                </c:pt>
                <c:pt idx="3">
                  <c:v>1000</c:v>
                </c:pt>
                <c:pt idx="6">
                  <c:v>1125</c:v>
                </c:pt>
                <c:pt idx="9">
                  <c:v>1075</c:v>
                </c:pt>
                <c:pt idx="12">
                  <c:v>888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71</c:v>
                </c:pt>
                <c:pt idx="3">
                  <c:v>58</c:v>
                </c:pt>
                <c:pt idx="6">
                  <c:v>44</c:v>
                </c:pt>
                <c:pt idx="9">
                  <c:v>25</c:v>
                </c:pt>
                <c:pt idx="12">
                  <c:v>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87</c:v>
                </c:pt>
                <c:pt idx="3">
                  <c:v>158</c:v>
                </c:pt>
                <c:pt idx="6">
                  <c:v>204</c:v>
                </c:pt>
                <c:pt idx="9">
                  <c:v>211</c:v>
                </c:pt>
                <c:pt idx="12">
                  <c:v>65</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2852</c:v>
                </c:pt>
                <c:pt idx="3">
                  <c:v>2918</c:v>
                </c:pt>
                <c:pt idx="6">
                  <c:v>3009</c:v>
                </c:pt>
                <c:pt idx="9">
                  <c:v>3067</c:v>
                </c:pt>
                <c:pt idx="12">
                  <c:v>3000</c:v>
                </c:pt>
              </c:numCache>
            </c:numRef>
          </c:val>
        </c:ser>
        <c:dLbls>
          <c:showLegendKey val="0"/>
          <c:showVal val="0"/>
          <c:showCatName val="0"/>
          <c:showSerName val="0"/>
          <c:showPercent val="0"/>
          <c:showBubbleSize val="0"/>
        </c:dLbls>
        <c:gapWidth val="100"/>
        <c:overlap val="100"/>
        <c:axId val="206098432"/>
        <c:axId val="206100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2226</c:v>
                </c:pt>
                <c:pt idx="2">
                  <c:v>#N/A</c:v>
                </c:pt>
                <c:pt idx="3">
                  <c:v>#N/A</c:v>
                </c:pt>
                <c:pt idx="4">
                  <c:v>2344</c:v>
                </c:pt>
                <c:pt idx="5">
                  <c:v>#N/A</c:v>
                </c:pt>
                <c:pt idx="6">
                  <c:v>#N/A</c:v>
                </c:pt>
                <c:pt idx="7">
                  <c:v>2373</c:v>
                </c:pt>
                <c:pt idx="8">
                  <c:v>#N/A</c:v>
                </c:pt>
                <c:pt idx="9">
                  <c:v>#N/A</c:v>
                </c:pt>
                <c:pt idx="10">
                  <c:v>2416</c:v>
                </c:pt>
                <c:pt idx="11">
                  <c:v>#N/A</c:v>
                </c:pt>
                <c:pt idx="12">
                  <c:v>#N/A</c:v>
                </c:pt>
                <c:pt idx="13">
                  <c:v>2077</c:v>
                </c:pt>
                <c:pt idx="14">
                  <c:v>#N/A</c:v>
                </c:pt>
              </c:numCache>
            </c:numRef>
          </c:val>
          <c:smooth val="0"/>
        </c:ser>
        <c:dLbls>
          <c:showLegendKey val="0"/>
          <c:showVal val="0"/>
          <c:showCatName val="0"/>
          <c:showSerName val="0"/>
          <c:showPercent val="0"/>
          <c:showBubbleSize val="0"/>
        </c:dLbls>
        <c:marker val="1"/>
        <c:smooth val="0"/>
        <c:axId val="206098432"/>
        <c:axId val="206100352"/>
      </c:lineChart>
      <c:catAx>
        <c:axId val="20609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100352"/>
        <c:crosses val="autoZero"/>
        <c:auto val="1"/>
        <c:lblAlgn val="ctr"/>
        <c:lblOffset val="100"/>
        <c:tickLblSkip val="1"/>
        <c:tickMarkSkip val="1"/>
        <c:noMultiLvlLbl val="0"/>
      </c:catAx>
      <c:valAx>
        <c:axId val="20610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09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24237</c:v>
                </c:pt>
                <c:pt idx="5">
                  <c:v>25201</c:v>
                </c:pt>
                <c:pt idx="8">
                  <c:v>25762</c:v>
                </c:pt>
                <c:pt idx="11">
                  <c:v>26338</c:v>
                </c:pt>
                <c:pt idx="14">
                  <c:v>27023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815</c:v>
                </c:pt>
                <c:pt idx="5">
                  <c:v>591</c:v>
                </c:pt>
                <c:pt idx="8">
                  <c:v>230</c:v>
                </c:pt>
                <c:pt idx="11">
                  <c:v>43</c:v>
                </c:pt>
                <c:pt idx="14">
                  <c:v>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3000</c:v>
                </c:pt>
                <c:pt idx="5">
                  <c:v>2918</c:v>
                </c:pt>
                <c:pt idx="8">
                  <c:v>1433</c:v>
                </c:pt>
                <c:pt idx="11">
                  <c:v>1970</c:v>
                </c:pt>
                <c:pt idx="14">
                  <c:v>2164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1475</c:v>
                </c:pt>
                <c:pt idx="3">
                  <c:v>930</c:v>
                </c:pt>
                <c:pt idx="6">
                  <c:v>883</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6156</c:v>
                </c:pt>
                <c:pt idx="3">
                  <c:v>6520</c:v>
                </c:pt>
                <c:pt idx="6">
                  <c:v>6127</c:v>
                </c:pt>
                <c:pt idx="9">
                  <c:v>5754</c:v>
                </c:pt>
                <c:pt idx="12">
                  <c:v>5366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3024</c:v>
                </c:pt>
                <c:pt idx="3">
                  <c:v>2724</c:v>
                </c:pt>
                <c:pt idx="6">
                  <c:v>2574</c:v>
                </c:pt>
                <c:pt idx="9">
                  <c:v>2364</c:v>
                </c:pt>
                <c:pt idx="12">
                  <c:v>2200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16021</c:v>
                </c:pt>
                <c:pt idx="3">
                  <c:v>17661</c:v>
                </c:pt>
                <c:pt idx="6">
                  <c:v>17132</c:v>
                </c:pt>
                <c:pt idx="9">
                  <c:v>16316</c:v>
                </c:pt>
                <c:pt idx="12">
                  <c:v>13999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1019</c:v>
                </c:pt>
                <c:pt idx="3">
                  <c:v>667</c:v>
                </c:pt>
                <c:pt idx="6">
                  <c:v>550</c:v>
                </c:pt>
                <c:pt idx="9">
                  <c:v>455</c:v>
                </c:pt>
                <c:pt idx="12">
                  <c:v>362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29677</c:v>
                </c:pt>
                <c:pt idx="3">
                  <c:v>30519</c:v>
                </c:pt>
                <c:pt idx="6">
                  <c:v>30719</c:v>
                </c:pt>
                <c:pt idx="9">
                  <c:v>31476</c:v>
                </c:pt>
                <c:pt idx="12">
                  <c:v>31691</c:v>
                </c:pt>
              </c:numCache>
            </c:numRef>
          </c:val>
        </c:ser>
        <c:dLbls>
          <c:showLegendKey val="0"/>
          <c:showVal val="0"/>
          <c:showCatName val="0"/>
          <c:showSerName val="0"/>
          <c:showPercent val="0"/>
          <c:showBubbleSize val="0"/>
        </c:dLbls>
        <c:gapWidth val="100"/>
        <c:overlap val="100"/>
        <c:axId val="158572544"/>
        <c:axId val="158574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29321</c:v>
                </c:pt>
                <c:pt idx="2">
                  <c:v>#N/A</c:v>
                </c:pt>
                <c:pt idx="3">
                  <c:v>#N/A</c:v>
                </c:pt>
                <c:pt idx="4">
                  <c:v>30311</c:v>
                </c:pt>
                <c:pt idx="5">
                  <c:v>#N/A</c:v>
                </c:pt>
                <c:pt idx="6">
                  <c:v>#N/A</c:v>
                </c:pt>
                <c:pt idx="7">
                  <c:v>30559</c:v>
                </c:pt>
                <c:pt idx="8">
                  <c:v>#N/A</c:v>
                </c:pt>
                <c:pt idx="9">
                  <c:v>#N/A</c:v>
                </c:pt>
                <c:pt idx="10">
                  <c:v>28013</c:v>
                </c:pt>
                <c:pt idx="11">
                  <c:v>#N/A</c:v>
                </c:pt>
                <c:pt idx="12">
                  <c:v>#N/A</c:v>
                </c:pt>
                <c:pt idx="13">
                  <c:v>24407</c:v>
                </c:pt>
                <c:pt idx="14">
                  <c:v>#N/A</c:v>
                </c:pt>
              </c:numCache>
            </c:numRef>
          </c:val>
          <c:smooth val="0"/>
        </c:ser>
        <c:dLbls>
          <c:showLegendKey val="0"/>
          <c:showVal val="0"/>
          <c:showCatName val="0"/>
          <c:showSerName val="0"/>
          <c:showPercent val="0"/>
          <c:showBubbleSize val="0"/>
        </c:dLbls>
        <c:marker val="1"/>
        <c:smooth val="0"/>
        <c:axId val="158572544"/>
        <c:axId val="158574464"/>
      </c:lineChart>
      <c:catAx>
        <c:axId val="15857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574464"/>
        <c:crosses val="autoZero"/>
        <c:auto val="1"/>
        <c:lblAlgn val="ctr"/>
        <c:lblOffset val="100"/>
        <c:tickLblSkip val="1"/>
        <c:tickMarkSkip val="1"/>
        <c:noMultiLvlLbl val="0"/>
      </c:catAx>
      <c:valAx>
        <c:axId val="15857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57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81,618
81,131
129.76
25,366,582
25,020,964
338,460
15,671,222
31,690,921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181.2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全国等の平均値に比べて、基準財政需要額に対する基準財政収入額（市税等の自主財源）の割合が大きく、数値は比較的高い水準で推移している。</a:t>
          </a:r>
          <a:endParaRPr lang="ja-JP" altLang="ja-JP" sz="1300">
            <a:effectLst/>
          </a:endParaRPr>
        </a:p>
        <a:p>
          <a:pPr algn="l" rtl="1"/>
          <a:r>
            <a:rPr lang="ja-JP" altLang="ja-JP" sz="1300" b="0" i="0">
              <a:solidFill>
                <a:schemeClr val="dk1"/>
              </a:solidFill>
              <a:effectLst/>
              <a:latin typeface="+mn-lt"/>
              <a:ea typeface="+mn-ea"/>
              <a:cs typeface="+mn-cs"/>
            </a:rPr>
            <a:t>　しかし、近年は下降傾向にあ</a:t>
          </a:r>
          <a:r>
            <a:rPr lang="ja-JP" altLang="en-US" sz="1300" b="0" i="0">
              <a:solidFill>
                <a:schemeClr val="dk1"/>
              </a:solidFill>
              <a:effectLst/>
              <a:latin typeface="+mn-lt"/>
              <a:ea typeface="+mn-ea"/>
              <a:cs typeface="+mn-cs"/>
            </a:rPr>
            <a:t>ることから、従来からの収納強化対策に加えて、市税の超過課税の導入検討を進め</a:t>
          </a:r>
          <a:r>
            <a:rPr lang="ja-JP" altLang="ja-JP" sz="1300" b="0" i="0">
              <a:solidFill>
                <a:schemeClr val="dk1"/>
              </a:solidFill>
              <a:effectLst/>
              <a:latin typeface="+mn-lt"/>
              <a:ea typeface="+mn-ea"/>
              <a:cs typeface="+mn-cs"/>
            </a:rPr>
            <a:t>、さらなる税収確保に努めるものとする。</a:t>
          </a:r>
        </a:p>
        <a:p>
          <a:pPr algn="l" rtl="1"/>
          <a:r>
            <a:rPr lang="ja-JP" altLang="ja-JP" sz="1300" b="0" i="0">
              <a:solidFill>
                <a:schemeClr val="dk1"/>
              </a:solidFill>
              <a:effectLst/>
              <a:latin typeface="+mn-lt"/>
              <a:ea typeface="+mn-ea"/>
              <a:cs typeface="+mn-cs"/>
            </a:rPr>
            <a:t>　</a:t>
          </a:r>
          <a:endParaRPr lang="ja-JP" altLang="ja-JP" sz="1300">
            <a:solidFill>
              <a:srgbClr val="FF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168275</xdr:rowOff>
    </xdr:from>
    <xdr:to>
      <xdr:col>7</xdr:col>
      <xdr:colOff>152400</xdr:colOff>
      <xdr:row>38</xdr:row>
      <xdr:rowOff>168275</xdr:rowOff>
    </xdr:to>
    <xdr:cxnSp macro="">
      <xdr:nvCxnSpPr>
        <xdr:cNvPr id="68" name="直線コネクタ 67"/>
        <xdr:cNvCxnSpPr/>
      </xdr:nvCxnSpPr>
      <xdr:spPr>
        <a:xfrm>
          <a:off x="4114800" y="6683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168275</xdr:rowOff>
    </xdr:to>
    <xdr:cxnSp macro="">
      <xdr:nvCxnSpPr>
        <xdr:cNvPr id="71" name="直線コネクタ 70"/>
        <xdr:cNvCxnSpPr/>
      </xdr:nvCxnSpPr>
      <xdr:spPr>
        <a:xfrm>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128058</xdr:rowOff>
    </xdr:from>
    <xdr:to>
      <xdr:col>4</xdr:col>
      <xdr:colOff>482600</xdr:colOff>
      <xdr:row>38</xdr:row>
      <xdr:rowOff>148167</xdr:rowOff>
    </xdr:to>
    <xdr:cxnSp macro="">
      <xdr:nvCxnSpPr>
        <xdr:cNvPr id="74" name="直線コネクタ 73"/>
        <xdr:cNvCxnSpPr/>
      </xdr:nvCxnSpPr>
      <xdr:spPr>
        <a:xfrm>
          <a:off x="2336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38</xdr:row>
      <xdr:rowOff>128058</xdr:rowOff>
    </xdr:to>
    <xdr:cxnSp macro="">
      <xdr:nvCxnSpPr>
        <xdr:cNvPr id="77" name="直線コネクタ 76"/>
        <xdr:cNvCxnSpPr/>
      </xdr:nvCxnSpPr>
      <xdr:spPr>
        <a:xfrm>
          <a:off x="1447800" y="65828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107950</xdr:rowOff>
    </xdr:from>
    <xdr:to>
      <xdr:col>3</xdr:col>
      <xdr:colOff>330200</xdr:colOff>
      <xdr:row>38</xdr:row>
      <xdr:rowOff>38100</xdr:rowOff>
    </xdr:to>
    <xdr:sp macro="" textlink="">
      <xdr:nvSpPr>
        <xdr:cNvPr id="78" name="フローチャート : 判断 77"/>
        <xdr:cNvSpPr/>
      </xdr:nvSpPr>
      <xdr:spPr>
        <a:xfrm>
          <a:off x="2286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79" name="テキスト ボックス 78"/>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80" name="フローチャート : 判断 79"/>
        <xdr:cNvSpPr/>
      </xdr:nvSpPr>
      <xdr:spPr>
        <a:xfrm>
          <a:off x="1397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81" name="テキスト ボックス 80"/>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7" name="円/楕円 86"/>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8"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77258</xdr:rowOff>
    </xdr:from>
    <xdr:to>
      <xdr:col>3</xdr:col>
      <xdr:colOff>330200</xdr:colOff>
      <xdr:row>39</xdr:row>
      <xdr:rowOff>7408</xdr:rowOff>
    </xdr:to>
    <xdr:sp macro="" textlink="">
      <xdr:nvSpPr>
        <xdr:cNvPr id="93" name="円/楕円 92"/>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163635</xdr:rowOff>
    </xdr:from>
    <xdr:ext cx="762000" cy="259045"/>
    <xdr:sp macro="" textlink="">
      <xdr:nvSpPr>
        <xdr:cNvPr id="94" name="テキスト ボックス 93"/>
        <xdr:cNvSpPr txBox="1"/>
      </xdr:nvSpPr>
      <xdr:spPr>
        <a:xfrm>
          <a:off x="19558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5" name="円/楕円 94"/>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103310</xdr:rowOff>
    </xdr:from>
    <xdr:ext cx="762000" cy="259045"/>
    <xdr:sp macro="" textlink="">
      <xdr:nvSpPr>
        <xdr:cNvPr id="96" name="テキスト ボックス 95"/>
        <xdr:cNvSpPr txBox="1"/>
      </xdr:nvSpPr>
      <xdr:spPr>
        <a:xfrm>
          <a:off x="1066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en-US" altLang="ja-JP" sz="1050" b="0" i="0">
              <a:solidFill>
                <a:schemeClr val="dk1"/>
              </a:solidFill>
              <a:effectLst/>
              <a:latin typeface="+mn-lt"/>
              <a:ea typeface="+mn-ea"/>
              <a:cs typeface="+mn-cs"/>
            </a:rPr>
            <a:t>  </a:t>
          </a:r>
          <a:r>
            <a:rPr lang="ja-JP" altLang="en-US" sz="1050" b="0" i="0">
              <a:solidFill>
                <a:schemeClr val="dk1"/>
              </a:solidFill>
              <a:effectLst/>
              <a:latin typeface="+mn-lt"/>
              <a:ea typeface="+mn-ea"/>
              <a:cs typeface="+mn-cs"/>
            </a:rPr>
            <a:t>平成</a:t>
          </a:r>
          <a:r>
            <a:rPr lang="en-US" altLang="ja-JP" sz="1050" b="0" i="0">
              <a:solidFill>
                <a:schemeClr val="dk1"/>
              </a:solidFill>
              <a:effectLst/>
              <a:latin typeface="+mn-lt"/>
              <a:ea typeface="+mn-ea"/>
              <a:cs typeface="+mn-cs"/>
            </a:rPr>
            <a:t>25</a:t>
          </a:r>
          <a:r>
            <a:rPr lang="ja-JP" altLang="en-US" sz="1050" b="0" i="0">
              <a:solidFill>
                <a:schemeClr val="dk1"/>
              </a:solidFill>
              <a:effectLst/>
              <a:latin typeface="+mn-lt"/>
              <a:ea typeface="+mn-ea"/>
              <a:cs typeface="+mn-cs"/>
            </a:rPr>
            <a:t>年度は、景気の回復傾向を受けての法人市民税の増や、株取引の活性化による株式等譲渡所得割・配当割交付金の増などにより、経常一般財源収入が増となったほか、住宅団地のコミプラの公共移管に伴う分担金受入により、公共下水道会計への繰出金が大きく減となったことから、前年度比で</a:t>
          </a:r>
          <a:r>
            <a:rPr lang="en-US" altLang="ja-JP" sz="1050" b="0" i="0">
              <a:solidFill>
                <a:schemeClr val="dk1"/>
              </a:solidFill>
              <a:effectLst/>
              <a:latin typeface="+mn-lt"/>
              <a:ea typeface="+mn-ea"/>
              <a:cs typeface="+mn-cs"/>
            </a:rPr>
            <a:t>1.4</a:t>
          </a:r>
          <a:r>
            <a:rPr lang="ja-JP" altLang="en-US" sz="1050" b="0" i="0">
              <a:solidFill>
                <a:schemeClr val="dk1"/>
              </a:solidFill>
              <a:effectLst/>
              <a:latin typeface="+mn-lt"/>
              <a:ea typeface="+mn-ea"/>
              <a:cs typeface="+mn-cs"/>
            </a:rPr>
            <a:t>ポイント改善し、</a:t>
          </a:r>
          <a:r>
            <a:rPr lang="en-US" altLang="ja-JP" sz="1050" b="0" i="0">
              <a:solidFill>
                <a:schemeClr val="dk1"/>
              </a:solidFill>
              <a:effectLst/>
              <a:latin typeface="+mn-lt"/>
              <a:ea typeface="+mn-ea"/>
              <a:cs typeface="+mn-cs"/>
            </a:rPr>
            <a:t>97.6</a:t>
          </a:r>
          <a:r>
            <a:rPr lang="ja-JP" altLang="en-US" sz="1050" b="0" i="0">
              <a:solidFill>
                <a:schemeClr val="dk1"/>
              </a:solidFill>
              <a:effectLst/>
              <a:latin typeface="+mn-lt"/>
              <a:ea typeface="+mn-ea"/>
              <a:cs typeface="+mn-cs"/>
            </a:rPr>
            <a:t>％となった。</a:t>
          </a:r>
          <a:endParaRPr lang="en-US" altLang="ja-JP" sz="1050" b="0" i="0">
            <a:solidFill>
              <a:schemeClr val="dk1"/>
            </a:solidFill>
            <a:effectLst/>
            <a:latin typeface="+mn-lt"/>
            <a:ea typeface="+mn-ea"/>
            <a:cs typeface="+mn-cs"/>
          </a:endParaRPr>
        </a:p>
        <a:p>
          <a:pPr algn="l" rtl="1"/>
          <a:r>
            <a:rPr lang="ja-JP" altLang="en-US" sz="1050" b="0" i="0">
              <a:solidFill>
                <a:schemeClr val="dk1"/>
              </a:solidFill>
              <a:effectLst/>
              <a:latin typeface="+mn-lt"/>
              <a:ea typeface="+mn-ea"/>
              <a:cs typeface="+mn-cs"/>
            </a:rPr>
            <a:t>　引き続き高い数値で推移しており、財政の硬直化が進んだ厳しい状況であるが、平成</a:t>
          </a:r>
          <a:r>
            <a:rPr lang="en-US" altLang="ja-JP" sz="1050" b="0" i="0">
              <a:solidFill>
                <a:schemeClr val="dk1"/>
              </a:solidFill>
              <a:effectLst/>
              <a:latin typeface="+mn-lt"/>
              <a:ea typeface="+mn-ea"/>
              <a:cs typeface="+mn-cs"/>
            </a:rPr>
            <a:t>26</a:t>
          </a:r>
          <a:r>
            <a:rPr lang="ja-JP" altLang="en-US" sz="1050" b="0" i="0">
              <a:solidFill>
                <a:schemeClr val="dk1"/>
              </a:solidFill>
              <a:effectLst/>
              <a:latin typeface="+mn-lt"/>
              <a:ea typeface="+mn-ea"/>
              <a:cs typeface="+mn-cs"/>
            </a:rPr>
            <a:t>年</a:t>
          </a:r>
          <a:r>
            <a:rPr lang="en-US" altLang="ja-JP" sz="1050" b="0" i="0">
              <a:solidFill>
                <a:schemeClr val="dk1"/>
              </a:solidFill>
              <a:effectLst/>
              <a:latin typeface="+mn-lt"/>
              <a:ea typeface="+mn-ea"/>
              <a:cs typeface="+mn-cs"/>
            </a:rPr>
            <a:t>5</a:t>
          </a:r>
          <a:r>
            <a:rPr lang="ja-JP" altLang="en-US" sz="1050" b="0" i="0">
              <a:solidFill>
                <a:schemeClr val="dk1"/>
              </a:solidFill>
              <a:effectLst/>
              <a:latin typeface="+mn-lt"/>
              <a:ea typeface="+mn-ea"/>
              <a:cs typeface="+mn-cs"/>
            </a:rPr>
            <a:t>月に策定した行財政運営の確立に向けた取組に基づき、ゼロベースでの事務事業見直し、人件費の抑制などの取組を進めていくことで、今後、比率は、徐々に改善していくものと見込んでいる。</a:t>
          </a:r>
          <a:r>
            <a:rPr lang="ja-JP" altLang="ja-JP" sz="1100" b="0" i="0">
              <a:solidFill>
                <a:schemeClr val="dk1"/>
              </a:solidFill>
              <a:effectLst/>
              <a:latin typeface="+mn-lt"/>
              <a:ea typeface="+mn-ea"/>
              <a:cs typeface="+mn-cs"/>
            </a:rPr>
            <a:t>　</a:t>
          </a:r>
          <a:endParaRPr lang="en-US" altLang="ja-JP" sz="1100" b="0" i="0">
            <a:solidFill>
              <a:schemeClr val="dk1"/>
            </a:solidFill>
            <a:effectLst/>
            <a:latin typeface="+mn-lt"/>
            <a:ea typeface="+mn-ea"/>
            <a:cs typeface="+mn-cs"/>
          </a:endParaRPr>
        </a:p>
        <a:p>
          <a:pPr algn="l" rtl="1"/>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127846</xdr:rowOff>
    </xdr:from>
    <xdr:to>
      <xdr:col>7</xdr:col>
      <xdr:colOff>152400</xdr:colOff>
      <xdr:row>65</xdr:row>
      <xdr:rowOff>12700</xdr:rowOff>
    </xdr:to>
    <xdr:cxnSp macro="">
      <xdr:nvCxnSpPr>
        <xdr:cNvPr id="131" name="直線コネクタ 130"/>
        <xdr:cNvCxnSpPr/>
      </xdr:nvCxnSpPr>
      <xdr:spPr>
        <a:xfrm flipV="1">
          <a:off x="4114800" y="1110064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4656</xdr:rowOff>
    </xdr:from>
    <xdr:to>
      <xdr:col>6</xdr:col>
      <xdr:colOff>0</xdr:colOff>
      <xdr:row>65</xdr:row>
      <xdr:rowOff>12700</xdr:rowOff>
    </xdr:to>
    <xdr:cxnSp macro="">
      <xdr:nvCxnSpPr>
        <xdr:cNvPr id="134" name="直線コネクタ 133"/>
        <xdr:cNvCxnSpPr/>
      </xdr:nvCxnSpPr>
      <xdr:spPr>
        <a:xfrm>
          <a:off x="3225800" y="1114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86148</xdr:rowOff>
    </xdr:from>
    <xdr:to>
      <xdr:col>4</xdr:col>
      <xdr:colOff>482600</xdr:colOff>
      <xdr:row>65</xdr:row>
      <xdr:rowOff>4656</xdr:rowOff>
    </xdr:to>
    <xdr:cxnSp macro="">
      <xdr:nvCxnSpPr>
        <xdr:cNvPr id="137" name="直線コネクタ 136"/>
        <xdr:cNvCxnSpPr/>
      </xdr:nvCxnSpPr>
      <xdr:spPr>
        <a:xfrm>
          <a:off x="2336800" y="10887498"/>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86148</xdr:rowOff>
    </xdr:from>
    <xdr:to>
      <xdr:col>3</xdr:col>
      <xdr:colOff>279400</xdr:colOff>
      <xdr:row>63</xdr:row>
      <xdr:rowOff>118321</xdr:rowOff>
    </xdr:to>
    <xdr:cxnSp macro="">
      <xdr:nvCxnSpPr>
        <xdr:cNvPr id="140" name="直線コネクタ 139"/>
        <xdr:cNvCxnSpPr/>
      </xdr:nvCxnSpPr>
      <xdr:spPr>
        <a:xfrm flipV="1">
          <a:off x="1447800" y="1088749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70062</xdr:rowOff>
    </xdr:from>
    <xdr:to>
      <xdr:col>3</xdr:col>
      <xdr:colOff>330200</xdr:colOff>
      <xdr:row>63</xdr:row>
      <xdr:rowOff>212</xdr:rowOff>
    </xdr:to>
    <xdr:sp macro="" textlink="">
      <xdr:nvSpPr>
        <xdr:cNvPr id="141" name="フローチャート : 判断 140"/>
        <xdr:cNvSpPr/>
      </xdr:nvSpPr>
      <xdr:spPr>
        <a:xfrm>
          <a:off x="2286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10389</xdr:rowOff>
    </xdr:from>
    <xdr:ext cx="762000" cy="259045"/>
    <xdr:sp macro="" textlink="">
      <xdr:nvSpPr>
        <xdr:cNvPr id="142" name="テキスト ボックス 141"/>
        <xdr:cNvSpPr txBox="1"/>
      </xdr:nvSpPr>
      <xdr:spPr>
        <a:xfrm>
          <a:off x="1955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3" name="フローチャート :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4" name="テキスト ボックス 143"/>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50" name="円/楕円 149"/>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49123</xdr:rowOff>
    </xdr:from>
    <xdr:ext cx="762000" cy="259045"/>
    <xdr:sp macro="" textlink="">
      <xdr:nvSpPr>
        <xdr:cNvPr id="151" name="財政構造の弾力性該当値テキスト"/>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2" name="円/楕円 151"/>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3" name="テキスト ボックス 152"/>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125306</xdr:rowOff>
    </xdr:from>
    <xdr:to>
      <xdr:col>4</xdr:col>
      <xdr:colOff>533400</xdr:colOff>
      <xdr:row>65</xdr:row>
      <xdr:rowOff>55456</xdr:rowOff>
    </xdr:to>
    <xdr:sp macro="" textlink="">
      <xdr:nvSpPr>
        <xdr:cNvPr id="154" name="円/楕円 153"/>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40233</xdr:rowOff>
    </xdr:from>
    <xdr:ext cx="762000" cy="259045"/>
    <xdr:sp macro="" textlink="">
      <xdr:nvSpPr>
        <xdr:cNvPr id="155" name="テキスト ボックス 154"/>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35348</xdr:rowOff>
    </xdr:from>
    <xdr:to>
      <xdr:col>3</xdr:col>
      <xdr:colOff>330200</xdr:colOff>
      <xdr:row>63</xdr:row>
      <xdr:rowOff>136948</xdr:rowOff>
    </xdr:to>
    <xdr:sp macro="" textlink="">
      <xdr:nvSpPr>
        <xdr:cNvPr id="156" name="円/楕円 155"/>
        <xdr:cNvSpPr/>
      </xdr:nvSpPr>
      <xdr:spPr>
        <a:xfrm>
          <a:off x="2286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121725</xdr:rowOff>
    </xdr:from>
    <xdr:ext cx="762000" cy="259045"/>
    <xdr:sp macro="" textlink="">
      <xdr:nvSpPr>
        <xdr:cNvPr id="157" name="テキスト ボックス 156"/>
        <xdr:cNvSpPr txBox="1"/>
      </xdr:nvSpPr>
      <xdr:spPr>
        <a:xfrm>
          <a:off x="1955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58" name="円/楕円 157"/>
        <xdr:cNvSpPr/>
      </xdr:nvSpPr>
      <xdr:spPr>
        <a:xfrm>
          <a:off x="1397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59" name="テキスト ボックス 158"/>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en-US" altLang="ja-JP"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類似団体比較、自治体間比較のいずれも良好な水準で推移している。</a:t>
          </a:r>
          <a:r>
            <a:rPr lang="en-US" altLang="ja-JP" sz="1300" b="0" i="0">
              <a:solidFill>
                <a:schemeClr val="dk1"/>
              </a:solidFill>
              <a:effectLst/>
              <a:latin typeface="+mn-lt"/>
              <a:ea typeface="+mn-ea"/>
              <a:cs typeface="+mn-cs"/>
            </a:rPr>
            <a:t>  </a:t>
          </a:r>
          <a:endParaRPr lang="ja-JP" altLang="ja-JP" sz="1300">
            <a:effectLst/>
          </a:endParaRPr>
        </a:p>
        <a:p>
          <a:pPr algn="l" rtl="1"/>
          <a:r>
            <a:rPr lang="ja-JP" altLang="ja-JP" sz="1300" b="0" i="0">
              <a:solidFill>
                <a:schemeClr val="dk1"/>
              </a:solidFill>
              <a:effectLst/>
              <a:latin typeface="+mn-lt"/>
              <a:ea typeface="+mn-ea"/>
              <a:cs typeface="+mn-cs"/>
            </a:rPr>
            <a:t>　なお、内部管理経費については、平成</a:t>
          </a:r>
          <a:r>
            <a:rPr lang="en-US" altLang="ja-JP" sz="1300" b="0" i="0">
              <a:solidFill>
                <a:schemeClr val="dk1"/>
              </a:solidFill>
              <a:effectLst/>
              <a:latin typeface="+mn-lt"/>
              <a:ea typeface="+mn-ea"/>
              <a:cs typeface="+mn-cs"/>
            </a:rPr>
            <a:t>14</a:t>
          </a:r>
          <a:r>
            <a:rPr lang="ja-JP" altLang="ja-JP" sz="1300" b="0" i="0">
              <a:solidFill>
                <a:schemeClr val="dk1"/>
              </a:solidFill>
              <a:effectLst/>
              <a:latin typeface="+mn-lt"/>
              <a:ea typeface="+mn-ea"/>
              <a:cs typeface="+mn-cs"/>
            </a:rPr>
            <a:t>年度の財政健全化緊急対策等の取組以降、消耗品費や光熱水費、旅費、公用車の削減をはじめ、施設管理や業務管理委託等についての仕様や発注方法の見直し等に積極的に取り組むなど、徹底した経費削減を進めてい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10747</xdr:rowOff>
    </xdr:from>
    <xdr:to>
      <xdr:col>7</xdr:col>
      <xdr:colOff>152400</xdr:colOff>
      <xdr:row>81</xdr:row>
      <xdr:rowOff>13692</xdr:rowOff>
    </xdr:to>
    <xdr:cxnSp macro="">
      <xdr:nvCxnSpPr>
        <xdr:cNvPr id="195" name="直線コネクタ 194"/>
        <xdr:cNvCxnSpPr/>
      </xdr:nvCxnSpPr>
      <xdr:spPr>
        <a:xfrm flipV="1">
          <a:off x="4114800" y="13898197"/>
          <a:ext cx="8382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166973</xdr:rowOff>
    </xdr:from>
    <xdr:ext cx="762000" cy="259045"/>
    <xdr:sp macro="" textlink="">
      <xdr:nvSpPr>
        <xdr:cNvPr id="196" name="人件費・物件費等の状況平均値テキスト"/>
        <xdr:cNvSpPr txBox="1"/>
      </xdr:nvSpPr>
      <xdr:spPr>
        <a:xfrm>
          <a:off x="5041900" y="1388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13692</xdr:rowOff>
    </xdr:from>
    <xdr:to>
      <xdr:col>6</xdr:col>
      <xdr:colOff>0</xdr:colOff>
      <xdr:row>81</xdr:row>
      <xdr:rowOff>18298</xdr:rowOff>
    </xdr:to>
    <xdr:cxnSp macro="">
      <xdr:nvCxnSpPr>
        <xdr:cNvPr id="198" name="直線コネクタ 197"/>
        <xdr:cNvCxnSpPr/>
      </xdr:nvCxnSpPr>
      <xdr:spPr>
        <a:xfrm flipV="1">
          <a:off x="3225800" y="13901142"/>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17811</xdr:rowOff>
    </xdr:from>
    <xdr:to>
      <xdr:col>4</xdr:col>
      <xdr:colOff>482600</xdr:colOff>
      <xdr:row>81</xdr:row>
      <xdr:rowOff>18298</xdr:rowOff>
    </xdr:to>
    <xdr:cxnSp macro="">
      <xdr:nvCxnSpPr>
        <xdr:cNvPr id="201" name="直線コネクタ 200"/>
        <xdr:cNvCxnSpPr/>
      </xdr:nvCxnSpPr>
      <xdr:spPr>
        <a:xfrm>
          <a:off x="2336800" y="13905261"/>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17811</xdr:rowOff>
    </xdr:from>
    <xdr:to>
      <xdr:col>3</xdr:col>
      <xdr:colOff>279400</xdr:colOff>
      <xdr:row>81</xdr:row>
      <xdr:rowOff>21048</xdr:rowOff>
    </xdr:to>
    <xdr:cxnSp macro="">
      <xdr:nvCxnSpPr>
        <xdr:cNvPr id="204" name="直線コネクタ 203"/>
        <xdr:cNvCxnSpPr/>
      </xdr:nvCxnSpPr>
      <xdr:spPr>
        <a:xfrm flipV="1">
          <a:off x="1447800" y="13905261"/>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158634</xdr:rowOff>
    </xdr:from>
    <xdr:to>
      <xdr:col>3</xdr:col>
      <xdr:colOff>330200</xdr:colOff>
      <xdr:row>81</xdr:row>
      <xdr:rowOff>88784</xdr:rowOff>
    </xdr:to>
    <xdr:sp macro="" textlink="">
      <xdr:nvSpPr>
        <xdr:cNvPr id="205" name="フローチャート : 判断 204"/>
        <xdr:cNvSpPr/>
      </xdr:nvSpPr>
      <xdr:spPr>
        <a:xfrm>
          <a:off x="2286000" y="138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73561</xdr:rowOff>
    </xdr:from>
    <xdr:ext cx="762000" cy="259045"/>
    <xdr:sp macro="" textlink="">
      <xdr:nvSpPr>
        <xdr:cNvPr id="206" name="テキスト ボックス 205"/>
        <xdr:cNvSpPr txBox="1"/>
      </xdr:nvSpPr>
      <xdr:spPr>
        <a:xfrm>
          <a:off x="1955800" y="139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157919</xdr:rowOff>
    </xdr:from>
    <xdr:to>
      <xdr:col>2</xdr:col>
      <xdr:colOff>127000</xdr:colOff>
      <xdr:row>81</xdr:row>
      <xdr:rowOff>88069</xdr:rowOff>
    </xdr:to>
    <xdr:sp macro="" textlink="">
      <xdr:nvSpPr>
        <xdr:cNvPr id="207" name="フローチャート : 判断 206"/>
        <xdr:cNvSpPr/>
      </xdr:nvSpPr>
      <xdr:spPr>
        <a:xfrm>
          <a:off x="1397000" y="1387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72846</xdr:rowOff>
    </xdr:from>
    <xdr:ext cx="762000" cy="259045"/>
    <xdr:sp macro="" textlink="">
      <xdr:nvSpPr>
        <xdr:cNvPr id="208" name="テキスト ボックス 207"/>
        <xdr:cNvSpPr txBox="1"/>
      </xdr:nvSpPr>
      <xdr:spPr>
        <a:xfrm>
          <a:off x="1066800" y="1396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131397</xdr:rowOff>
    </xdr:from>
    <xdr:to>
      <xdr:col>7</xdr:col>
      <xdr:colOff>203200</xdr:colOff>
      <xdr:row>81</xdr:row>
      <xdr:rowOff>61547</xdr:rowOff>
    </xdr:to>
    <xdr:sp macro="" textlink="">
      <xdr:nvSpPr>
        <xdr:cNvPr id="214" name="円/楕円 213"/>
        <xdr:cNvSpPr/>
      </xdr:nvSpPr>
      <xdr:spPr>
        <a:xfrm>
          <a:off x="4902200" y="138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52674</xdr:rowOff>
    </xdr:from>
    <xdr:ext cx="762000" cy="259045"/>
    <xdr:sp macro="" textlink="">
      <xdr:nvSpPr>
        <xdr:cNvPr id="215" name="人件費・物件費等の状況該当値テキスト"/>
        <xdr:cNvSpPr txBox="1"/>
      </xdr:nvSpPr>
      <xdr:spPr>
        <a:xfrm>
          <a:off x="5041900" y="1376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89,919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134342</xdr:rowOff>
    </xdr:from>
    <xdr:to>
      <xdr:col>6</xdr:col>
      <xdr:colOff>50800</xdr:colOff>
      <xdr:row>81</xdr:row>
      <xdr:rowOff>64492</xdr:rowOff>
    </xdr:to>
    <xdr:sp macro="" textlink="">
      <xdr:nvSpPr>
        <xdr:cNvPr id="216" name="円/楕円 215"/>
        <xdr:cNvSpPr/>
      </xdr:nvSpPr>
      <xdr:spPr>
        <a:xfrm>
          <a:off x="4064000" y="138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74669</xdr:rowOff>
    </xdr:from>
    <xdr:ext cx="736600" cy="259045"/>
    <xdr:sp macro="" textlink="">
      <xdr:nvSpPr>
        <xdr:cNvPr id="217" name="テキスト ボックス 216"/>
        <xdr:cNvSpPr txBox="1"/>
      </xdr:nvSpPr>
      <xdr:spPr>
        <a:xfrm>
          <a:off x="3733800" y="1361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91,628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138948</xdr:rowOff>
    </xdr:from>
    <xdr:to>
      <xdr:col>4</xdr:col>
      <xdr:colOff>533400</xdr:colOff>
      <xdr:row>81</xdr:row>
      <xdr:rowOff>69098</xdr:rowOff>
    </xdr:to>
    <xdr:sp macro="" textlink="">
      <xdr:nvSpPr>
        <xdr:cNvPr id="218" name="円/楕円 217"/>
        <xdr:cNvSpPr/>
      </xdr:nvSpPr>
      <xdr:spPr>
        <a:xfrm>
          <a:off x="3175000" y="1385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79275</xdr:rowOff>
    </xdr:from>
    <xdr:ext cx="762000" cy="259045"/>
    <xdr:sp macro="" textlink="">
      <xdr:nvSpPr>
        <xdr:cNvPr id="219" name="テキスト ボックス 218"/>
        <xdr:cNvSpPr txBox="1"/>
      </xdr:nvSpPr>
      <xdr:spPr>
        <a:xfrm>
          <a:off x="2844800" y="1362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94,301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138461</xdr:rowOff>
    </xdr:from>
    <xdr:to>
      <xdr:col>3</xdr:col>
      <xdr:colOff>330200</xdr:colOff>
      <xdr:row>81</xdr:row>
      <xdr:rowOff>68611</xdr:rowOff>
    </xdr:to>
    <xdr:sp macro="" textlink="">
      <xdr:nvSpPr>
        <xdr:cNvPr id="220" name="円/楕円 219"/>
        <xdr:cNvSpPr/>
      </xdr:nvSpPr>
      <xdr:spPr>
        <a:xfrm>
          <a:off x="2286000" y="1385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78788</xdr:rowOff>
    </xdr:from>
    <xdr:ext cx="762000" cy="259045"/>
    <xdr:sp macro="" textlink="">
      <xdr:nvSpPr>
        <xdr:cNvPr id="221" name="テキスト ボックス 220"/>
        <xdr:cNvSpPr txBox="1"/>
      </xdr:nvSpPr>
      <xdr:spPr>
        <a:xfrm>
          <a:off x="1955800" y="1362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94,018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141698</xdr:rowOff>
    </xdr:from>
    <xdr:to>
      <xdr:col>2</xdr:col>
      <xdr:colOff>127000</xdr:colOff>
      <xdr:row>81</xdr:row>
      <xdr:rowOff>71848</xdr:rowOff>
    </xdr:to>
    <xdr:sp macro="" textlink="">
      <xdr:nvSpPr>
        <xdr:cNvPr id="222" name="円/楕円 221"/>
        <xdr:cNvSpPr/>
      </xdr:nvSpPr>
      <xdr:spPr>
        <a:xfrm>
          <a:off x="1397000" y="138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82025</xdr:rowOff>
    </xdr:from>
    <xdr:ext cx="762000" cy="259045"/>
    <xdr:sp macro="" textlink="">
      <xdr:nvSpPr>
        <xdr:cNvPr id="223" name="テキスト ボックス 222"/>
        <xdr:cNvSpPr txBox="1"/>
      </xdr:nvSpPr>
      <xdr:spPr>
        <a:xfrm>
          <a:off x="1066800" y="1362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新規採用職員の抑制傾向等から、職員の平均年齢が上昇している上、高卒及び短大卒の部長級への登用を行っていることなどが</a:t>
          </a:r>
          <a:r>
            <a:rPr lang="en-US" altLang="ja-JP" sz="1100" b="0" i="0">
              <a:solidFill>
                <a:schemeClr val="dk1"/>
              </a:solidFill>
              <a:effectLst/>
              <a:latin typeface="+mn-lt"/>
              <a:ea typeface="+mn-ea"/>
              <a:cs typeface="+mn-cs"/>
            </a:rPr>
            <a:t>100</a:t>
          </a:r>
          <a:r>
            <a:rPr lang="ja-JP" altLang="en-US" sz="1100" b="0" i="0">
              <a:solidFill>
                <a:schemeClr val="dk1"/>
              </a:solidFill>
              <a:effectLst/>
              <a:latin typeface="+mn-lt"/>
              <a:ea typeface="+mn-ea"/>
              <a:cs typeface="+mn-cs"/>
            </a:rPr>
            <a:t>を上回っていることの</a:t>
          </a:r>
          <a:r>
            <a:rPr lang="ja-JP" altLang="ja-JP" sz="1100" b="0" i="0">
              <a:solidFill>
                <a:schemeClr val="dk1"/>
              </a:solidFill>
              <a:effectLst/>
              <a:latin typeface="+mn-lt"/>
              <a:ea typeface="+mn-ea"/>
              <a:cs typeface="+mn-cs"/>
            </a:rPr>
            <a:t>主な要因である。</a:t>
          </a:r>
          <a:endParaRPr lang="en-US" altLang="ja-JP" sz="1100" b="0" i="0">
            <a:solidFill>
              <a:schemeClr val="dk1"/>
            </a:solidFill>
            <a:effectLst/>
            <a:latin typeface="+mn-lt"/>
            <a:ea typeface="+mn-ea"/>
            <a:cs typeface="+mn-cs"/>
          </a:endParaRPr>
        </a:p>
        <a:p>
          <a:pPr algn="l" rtl="1"/>
          <a:r>
            <a:rPr lang="ja-JP" altLang="en-US"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27</a:t>
          </a:r>
          <a:r>
            <a:rPr lang="ja-JP" altLang="en-US" sz="1100" b="0" i="0">
              <a:solidFill>
                <a:schemeClr val="dk1"/>
              </a:solidFill>
              <a:effectLst/>
              <a:latin typeface="+mn-lt"/>
              <a:ea typeface="+mn-ea"/>
              <a:cs typeface="+mn-cs"/>
            </a:rPr>
            <a:t>年</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月からは、給与水準適正化に向けて給与減額を行っているほか、昨今</a:t>
          </a:r>
          <a:r>
            <a:rPr lang="ja-JP" altLang="ja-JP" sz="1100" b="0" i="0">
              <a:solidFill>
                <a:schemeClr val="dk1"/>
              </a:solidFill>
              <a:effectLst/>
              <a:latin typeface="+mn-lt"/>
              <a:ea typeface="+mn-ea"/>
              <a:cs typeface="+mn-cs"/>
            </a:rPr>
            <a:t>は、人口急増時に大量採用した職員の退職が</a:t>
          </a:r>
          <a:r>
            <a:rPr lang="ja-JP" altLang="en-US" sz="1100" b="0" i="0">
              <a:solidFill>
                <a:schemeClr val="dk1"/>
              </a:solidFill>
              <a:effectLst/>
              <a:latin typeface="+mn-lt"/>
              <a:ea typeface="+mn-ea"/>
              <a:cs typeface="+mn-cs"/>
            </a:rPr>
            <a:t>続いており</a:t>
          </a:r>
          <a:r>
            <a:rPr lang="ja-JP" altLang="ja-JP" sz="1100" b="0" i="0">
              <a:solidFill>
                <a:schemeClr val="dk1"/>
              </a:solidFill>
              <a:effectLst/>
              <a:latin typeface="+mn-lt"/>
              <a:ea typeface="+mn-ea"/>
              <a:cs typeface="+mn-cs"/>
            </a:rPr>
            <a:t>、指数が下がることが予想されるが、総人件費抑制の観点からも、引き続き、国や民間の動向を注視しつつ、人件費適正化の取り組みを進める必要がある。</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116205</xdr:rowOff>
    </xdr:from>
    <xdr:to>
      <xdr:col>24</xdr:col>
      <xdr:colOff>558800</xdr:colOff>
      <xdr:row>88</xdr:row>
      <xdr:rowOff>66357</xdr:rowOff>
    </xdr:to>
    <xdr:cxnSp macro="">
      <xdr:nvCxnSpPr>
        <xdr:cNvPr id="253" name="直線コネクタ 252"/>
        <xdr:cNvCxnSpPr/>
      </xdr:nvCxnSpPr>
      <xdr:spPr>
        <a:xfrm flipV="1">
          <a:off x="16179800" y="14689455"/>
          <a:ext cx="838200" cy="4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123189</xdr:rowOff>
    </xdr:from>
    <xdr:to>
      <xdr:col>23</xdr:col>
      <xdr:colOff>406400</xdr:colOff>
      <xdr:row>88</xdr:row>
      <xdr:rowOff>66357</xdr:rowOff>
    </xdr:to>
    <xdr:cxnSp macro="">
      <xdr:nvCxnSpPr>
        <xdr:cNvPr id="256" name="直線コネクタ 255"/>
        <xdr:cNvCxnSpPr/>
      </xdr:nvCxnSpPr>
      <xdr:spPr>
        <a:xfrm>
          <a:off x="15290800" y="15039339"/>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1588</xdr:rowOff>
    </xdr:from>
    <xdr:to>
      <xdr:col>22</xdr:col>
      <xdr:colOff>203200</xdr:colOff>
      <xdr:row>87</xdr:row>
      <xdr:rowOff>123189</xdr:rowOff>
    </xdr:to>
    <xdr:cxnSp macro="">
      <xdr:nvCxnSpPr>
        <xdr:cNvPr id="259" name="直線コネクタ 258"/>
        <xdr:cNvCxnSpPr/>
      </xdr:nvCxnSpPr>
      <xdr:spPr>
        <a:xfrm>
          <a:off x="14401800" y="14574838"/>
          <a:ext cx="889000" cy="46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52388</xdr:rowOff>
    </xdr:from>
    <xdr:to>
      <xdr:col>21</xdr:col>
      <xdr:colOff>0</xdr:colOff>
      <xdr:row>85</xdr:row>
      <xdr:rowOff>1588</xdr:rowOff>
    </xdr:to>
    <xdr:cxnSp macro="">
      <xdr:nvCxnSpPr>
        <xdr:cNvPr id="262" name="直線コネクタ 261"/>
        <xdr:cNvCxnSpPr/>
      </xdr:nvCxnSpPr>
      <xdr:spPr>
        <a:xfrm>
          <a:off x="13512800" y="144541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31750</xdr:rowOff>
    </xdr:from>
    <xdr:to>
      <xdr:col>21</xdr:col>
      <xdr:colOff>50800</xdr:colOff>
      <xdr:row>84</xdr:row>
      <xdr:rowOff>133350</xdr:rowOff>
    </xdr:to>
    <xdr:sp macro="" textlink="">
      <xdr:nvSpPr>
        <xdr:cNvPr id="263" name="フローチャート : 判断 262"/>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143527</xdr:rowOff>
    </xdr:from>
    <xdr:ext cx="762000" cy="259045"/>
    <xdr:sp macro="" textlink="">
      <xdr:nvSpPr>
        <xdr:cNvPr id="264" name="テキスト ボックス 263"/>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25718</xdr:rowOff>
    </xdr:from>
    <xdr:to>
      <xdr:col>19</xdr:col>
      <xdr:colOff>533400</xdr:colOff>
      <xdr:row>84</xdr:row>
      <xdr:rowOff>127318</xdr:rowOff>
    </xdr:to>
    <xdr:sp macro="" textlink="">
      <xdr:nvSpPr>
        <xdr:cNvPr id="265" name="フローチャート : 判断 264"/>
        <xdr:cNvSpPr/>
      </xdr:nvSpPr>
      <xdr:spPr>
        <a:xfrm>
          <a:off x="13462000" y="1442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112095</xdr:rowOff>
    </xdr:from>
    <xdr:ext cx="762000" cy="259045"/>
    <xdr:sp macro="" textlink="">
      <xdr:nvSpPr>
        <xdr:cNvPr id="266" name="テキスト ボックス 265"/>
        <xdr:cNvSpPr txBox="1"/>
      </xdr:nvSpPr>
      <xdr:spPr>
        <a:xfrm>
          <a:off x="13131800" y="145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65405</xdr:rowOff>
    </xdr:from>
    <xdr:to>
      <xdr:col>24</xdr:col>
      <xdr:colOff>609600</xdr:colOff>
      <xdr:row>85</xdr:row>
      <xdr:rowOff>167005</xdr:rowOff>
    </xdr:to>
    <xdr:sp macro="" textlink="">
      <xdr:nvSpPr>
        <xdr:cNvPr id="272" name="円/楕円 271"/>
        <xdr:cNvSpPr/>
      </xdr:nvSpPr>
      <xdr:spPr>
        <a:xfrm>
          <a:off x="169672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37482</xdr:rowOff>
    </xdr:from>
    <xdr:ext cx="762000" cy="259045"/>
    <xdr:sp macro="" textlink="">
      <xdr:nvSpPr>
        <xdr:cNvPr id="273" name="給与水準   （国との比較）該当値テキスト"/>
        <xdr:cNvSpPr txBox="1"/>
      </xdr:nvSpPr>
      <xdr:spPr>
        <a:xfrm>
          <a:off x="17106900" y="1461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15557</xdr:rowOff>
    </xdr:from>
    <xdr:to>
      <xdr:col>23</xdr:col>
      <xdr:colOff>457200</xdr:colOff>
      <xdr:row>88</xdr:row>
      <xdr:rowOff>117157</xdr:rowOff>
    </xdr:to>
    <xdr:sp macro="" textlink="">
      <xdr:nvSpPr>
        <xdr:cNvPr id="274" name="円/楕円 273"/>
        <xdr:cNvSpPr/>
      </xdr:nvSpPr>
      <xdr:spPr>
        <a:xfrm>
          <a:off x="16129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101934</xdr:rowOff>
    </xdr:from>
    <xdr:ext cx="736600" cy="259045"/>
    <xdr:sp macro="" textlink="">
      <xdr:nvSpPr>
        <xdr:cNvPr id="275" name="テキスト ボックス 274"/>
        <xdr:cNvSpPr txBox="1"/>
      </xdr:nvSpPr>
      <xdr:spPr>
        <a:xfrm>
          <a:off x="15798800" y="1518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6" name="円/楕円 275"/>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158766</xdr:rowOff>
    </xdr:from>
    <xdr:ext cx="762000" cy="259045"/>
    <xdr:sp macro="" textlink="">
      <xdr:nvSpPr>
        <xdr:cNvPr id="277" name="テキスト ボックス 27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122238</xdr:rowOff>
    </xdr:from>
    <xdr:to>
      <xdr:col>21</xdr:col>
      <xdr:colOff>50800</xdr:colOff>
      <xdr:row>85</xdr:row>
      <xdr:rowOff>52388</xdr:rowOff>
    </xdr:to>
    <xdr:sp macro="" textlink="">
      <xdr:nvSpPr>
        <xdr:cNvPr id="278" name="円/楕円 277"/>
        <xdr:cNvSpPr/>
      </xdr:nvSpPr>
      <xdr:spPr>
        <a:xfrm>
          <a:off x="14351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37165</xdr:rowOff>
    </xdr:from>
    <xdr:ext cx="762000" cy="259045"/>
    <xdr:sp macro="" textlink="">
      <xdr:nvSpPr>
        <xdr:cNvPr id="279" name="テキスト ボックス 278"/>
        <xdr:cNvSpPr txBox="1"/>
      </xdr:nvSpPr>
      <xdr:spPr>
        <a:xfrm>
          <a:off x="14020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1588</xdr:rowOff>
    </xdr:from>
    <xdr:to>
      <xdr:col>19</xdr:col>
      <xdr:colOff>533400</xdr:colOff>
      <xdr:row>84</xdr:row>
      <xdr:rowOff>103188</xdr:rowOff>
    </xdr:to>
    <xdr:sp macro="" textlink="">
      <xdr:nvSpPr>
        <xdr:cNvPr id="280" name="円/楕円 279"/>
        <xdr:cNvSpPr/>
      </xdr:nvSpPr>
      <xdr:spPr>
        <a:xfrm>
          <a:off x="13462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113365</xdr:rowOff>
    </xdr:from>
    <xdr:ext cx="762000" cy="259045"/>
    <xdr:sp macro="" textlink="">
      <xdr:nvSpPr>
        <xdr:cNvPr id="281" name="テキスト ボックス 280"/>
        <xdr:cNvSpPr txBox="1"/>
      </xdr:nvSpPr>
      <xdr:spPr>
        <a:xfrm>
          <a:off x="13131800" y="1417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職員数の適正化は、市定員適正化計画（平成</a:t>
          </a:r>
          <a:r>
            <a:rPr lang="en-US" altLang="ja-JP" sz="1300" b="0" i="0">
              <a:solidFill>
                <a:schemeClr val="dk1"/>
              </a:solidFill>
              <a:effectLst/>
              <a:latin typeface="+mn-lt"/>
              <a:ea typeface="+mn-ea"/>
              <a:cs typeface="+mn-cs"/>
            </a:rPr>
            <a:t>19</a:t>
          </a:r>
          <a:r>
            <a:rPr lang="ja-JP" altLang="ja-JP" sz="1300" b="0" i="0">
              <a:solidFill>
                <a:schemeClr val="dk1"/>
              </a:solidFill>
              <a:effectLst/>
              <a:latin typeface="+mn-lt"/>
              <a:ea typeface="+mn-ea"/>
              <a:cs typeface="+mn-cs"/>
            </a:rPr>
            <a:t>年</a:t>
          </a:r>
          <a:r>
            <a:rPr lang="en-US" altLang="ja-JP" sz="1300" b="0" i="0">
              <a:solidFill>
                <a:schemeClr val="dk1"/>
              </a:solidFill>
              <a:effectLst/>
              <a:latin typeface="+mn-lt"/>
              <a:ea typeface="+mn-ea"/>
              <a:cs typeface="+mn-cs"/>
            </a:rPr>
            <a:t>5</a:t>
          </a:r>
          <a:r>
            <a:rPr lang="ja-JP" altLang="ja-JP" sz="1300" b="0" i="0">
              <a:solidFill>
                <a:schemeClr val="dk1"/>
              </a:solidFill>
              <a:effectLst/>
              <a:latin typeface="+mn-lt"/>
              <a:ea typeface="+mn-ea"/>
              <a:cs typeface="+mn-cs"/>
            </a:rPr>
            <a:t>月一部見直し）に基づき、退職・採用等の状況を十分見極めた上で職員数の抑制を図っており、この取組の成果による改善と分析している。</a:t>
          </a:r>
          <a:endParaRPr lang="ja-JP" altLang="ja-JP" sz="1300">
            <a:effectLst/>
          </a:endParaRPr>
        </a:p>
        <a:p>
          <a:pPr algn="l" rtl="1"/>
          <a:r>
            <a:rPr lang="ja-JP" altLang="ja-JP" sz="1300" b="0" i="0">
              <a:solidFill>
                <a:schemeClr val="dk1"/>
              </a:solidFill>
              <a:effectLst/>
              <a:latin typeface="+mn-lt"/>
              <a:ea typeface="+mn-ea"/>
              <a:cs typeface="+mn-cs"/>
            </a:rPr>
            <a:t>　現在は、第</a:t>
          </a:r>
          <a:r>
            <a:rPr lang="en-US" altLang="ja-JP" sz="1300" b="0" i="0">
              <a:solidFill>
                <a:schemeClr val="dk1"/>
              </a:solidFill>
              <a:effectLst/>
              <a:latin typeface="+mn-lt"/>
              <a:ea typeface="+mn-ea"/>
              <a:cs typeface="+mn-cs"/>
            </a:rPr>
            <a:t>2</a:t>
          </a:r>
          <a:r>
            <a:rPr lang="ja-JP" altLang="ja-JP" sz="1300" b="0" i="0">
              <a:solidFill>
                <a:schemeClr val="dk1"/>
              </a:solidFill>
              <a:effectLst/>
              <a:latin typeface="+mn-lt"/>
              <a:ea typeface="+mn-ea"/>
              <a:cs typeface="+mn-cs"/>
            </a:rPr>
            <a:t>次定員適正化計画（平成</a:t>
          </a:r>
          <a:r>
            <a:rPr lang="en-US" altLang="ja-JP" sz="1300" b="0" i="0">
              <a:solidFill>
                <a:schemeClr val="dk1"/>
              </a:solidFill>
              <a:effectLst/>
              <a:latin typeface="+mn-lt"/>
              <a:ea typeface="+mn-ea"/>
              <a:cs typeface="+mn-cs"/>
            </a:rPr>
            <a:t>22</a:t>
          </a:r>
          <a:r>
            <a:rPr lang="ja-JP" altLang="ja-JP" sz="1300" b="0" i="0">
              <a:solidFill>
                <a:schemeClr val="dk1"/>
              </a:solidFill>
              <a:effectLst/>
              <a:latin typeface="+mn-lt"/>
              <a:ea typeface="+mn-ea"/>
              <a:cs typeface="+mn-cs"/>
            </a:rPr>
            <a:t>年度～平成</a:t>
          </a:r>
          <a:r>
            <a:rPr lang="en-US" altLang="ja-JP" sz="1300" b="0" i="0">
              <a:solidFill>
                <a:schemeClr val="dk1"/>
              </a:solidFill>
              <a:effectLst/>
              <a:latin typeface="+mn-lt"/>
              <a:ea typeface="+mn-ea"/>
              <a:cs typeface="+mn-cs"/>
            </a:rPr>
            <a:t>26</a:t>
          </a:r>
          <a:r>
            <a:rPr lang="ja-JP" altLang="ja-JP" sz="1300" b="0" i="0">
              <a:solidFill>
                <a:schemeClr val="dk1"/>
              </a:solidFill>
              <a:effectLst/>
              <a:latin typeface="+mn-lt"/>
              <a:ea typeface="+mn-ea"/>
              <a:cs typeface="+mn-cs"/>
            </a:rPr>
            <a:t>年度）</a:t>
          </a:r>
          <a:r>
            <a:rPr lang="ja-JP" altLang="en-US" sz="1300" b="0" i="0">
              <a:solidFill>
                <a:schemeClr val="dk1"/>
              </a:solidFill>
              <a:effectLst/>
              <a:latin typeface="+mn-lt"/>
              <a:ea typeface="+mn-ea"/>
              <a:cs typeface="+mn-cs"/>
            </a:rPr>
            <a:t>に基づき</a:t>
          </a:r>
          <a:r>
            <a:rPr lang="ja-JP" altLang="ja-JP" sz="1300" b="0" i="0">
              <a:solidFill>
                <a:schemeClr val="dk1"/>
              </a:solidFill>
              <a:effectLst/>
              <a:latin typeface="+mn-lt"/>
              <a:ea typeface="+mn-ea"/>
              <a:cs typeface="+mn-cs"/>
            </a:rPr>
            <a:t>、定員管理の一層の適正化を推進しており、今後も、限られた行政資源である人材の、より効率的・効果的な活用を図るものとする。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77107</xdr:rowOff>
    </xdr:from>
    <xdr:to>
      <xdr:col>24</xdr:col>
      <xdr:colOff>558800</xdr:colOff>
      <xdr:row>60</xdr:row>
      <xdr:rowOff>94343</xdr:rowOff>
    </xdr:to>
    <xdr:cxnSp macro="">
      <xdr:nvCxnSpPr>
        <xdr:cNvPr id="318" name="直線コネクタ 317"/>
        <xdr:cNvCxnSpPr/>
      </xdr:nvCxnSpPr>
      <xdr:spPr>
        <a:xfrm flipV="1">
          <a:off x="16179800" y="103641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19"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94343</xdr:rowOff>
    </xdr:from>
    <xdr:to>
      <xdr:col>23</xdr:col>
      <xdr:colOff>406400</xdr:colOff>
      <xdr:row>60</xdr:row>
      <xdr:rowOff>102386</xdr:rowOff>
    </xdr:to>
    <xdr:cxnSp macro="">
      <xdr:nvCxnSpPr>
        <xdr:cNvPr id="321" name="直線コネクタ 320"/>
        <xdr:cNvCxnSpPr/>
      </xdr:nvCxnSpPr>
      <xdr:spPr>
        <a:xfrm flipV="1">
          <a:off x="15290800" y="1038134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3" name="テキスト ボックス 322"/>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102386</xdr:rowOff>
    </xdr:from>
    <xdr:to>
      <xdr:col>22</xdr:col>
      <xdr:colOff>203200</xdr:colOff>
      <xdr:row>60</xdr:row>
      <xdr:rowOff>113877</xdr:rowOff>
    </xdr:to>
    <xdr:cxnSp macro="">
      <xdr:nvCxnSpPr>
        <xdr:cNvPr id="324" name="直線コネクタ 323"/>
        <xdr:cNvCxnSpPr/>
      </xdr:nvCxnSpPr>
      <xdr:spPr>
        <a:xfrm flipV="1">
          <a:off x="14401800" y="103893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26" name="テキスト ボックス 325"/>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113877</xdr:rowOff>
    </xdr:from>
    <xdr:to>
      <xdr:col>21</xdr:col>
      <xdr:colOff>0</xdr:colOff>
      <xdr:row>60</xdr:row>
      <xdr:rowOff>119622</xdr:rowOff>
    </xdr:to>
    <xdr:cxnSp macro="">
      <xdr:nvCxnSpPr>
        <xdr:cNvPr id="327" name="直線コネクタ 326"/>
        <xdr:cNvCxnSpPr/>
      </xdr:nvCxnSpPr>
      <xdr:spPr>
        <a:xfrm flipV="1">
          <a:off x="13512800" y="1040087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34351</xdr:rowOff>
    </xdr:from>
    <xdr:to>
      <xdr:col>21</xdr:col>
      <xdr:colOff>50800</xdr:colOff>
      <xdr:row>60</xdr:row>
      <xdr:rowOff>135951</xdr:rowOff>
    </xdr:to>
    <xdr:sp macro="" textlink="">
      <xdr:nvSpPr>
        <xdr:cNvPr id="328" name="フローチャート : 判断 327"/>
        <xdr:cNvSpPr/>
      </xdr:nvSpPr>
      <xdr:spPr>
        <a:xfrm>
          <a:off x="14351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146128</xdr:rowOff>
    </xdr:from>
    <xdr:ext cx="762000" cy="259045"/>
    <xdr:sp macro="" textlink="">
      <xdr:nvSpPr>
        <xdr:cNvPr id="329" name="テキスト ボックス 328"/>
        <xdr:cNvSpPr txBox="1"/>
      </xdr:nvSpPr>
      <xdr:spPr>
        <a:xfrm>
          <a:off x="14020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0" name="フローチャート : 判断 329"/>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1" name="テキスト ボックス 330"/>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26307</xdr:rowOff>
    </xdr:from>
    <xdr:to>
      <xdr:col>24</xdr:col>
      <xdr:colOff>609600</xdr:colOff>
      <xdr:row>60</xdr:row>
      <xdr:rowOff>127907</xdr:rowOff>
    </xdr:to>
    <xdr:sp macro="" textlink="">
      <xdr:nvSpPr>
        <xdr:cNvPr id="337" name="円/楕円 336"/>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42834</xdr:rowOff>
    </xdr:from>
    <xdr:ext cx="762000" cy="259045"/>
    <xdr:sp macro="" textlink="">
      <xdr:nvSpPr>
        <xdr:cNvPr id="338" name="定員管理の状況該当値テキスト"/>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43543</xdr:rowOff>
    </xdr:from>
    <xdr:to>
      <xdr:col>23</xdr:col>
      <xdr:colOff>457200</xdr:colOff>
      <xdr:row>60</xdr:row>
      <xdr:rowOff>145143</xdr:rowOff>
    </xdr:to>
    <xdr:sp macro="" textlink="">
      <xdr:nvSpPr>
        <xdr:cNvPr id="339" name="円/楕円 338"/>
        <xdr:cNvSpPr/>
      </xdr:nvSpPr>
      <xdr:spPr>
        <a:xfrm>
          <a:off x="1612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155320</xdr:rowOff>
    </xdr:from>
    <xdr:ext cx="736600" cy="259045"/>
    <xdr:sp macro="" textlink="">
      <xdr:nvSpPr>
        <xdr:cNvPr id="340" name="テキスト ボックス 339"/>
        <xdr:cNvSpPr txBox="1"/>
      </xdr:nvSpPr>
      <xdr:spPr>
        <a:xfrm>
          <a:off x="15798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51586</xdr:rowOff>
    </xdr:from>
    <xdr:to>
      <xdr:col>22</xdr:col>
      <xdr:colOff>254000</xdr:colOff>
      <xdr:row>60</xdr:row>
      <xdr:rowOff>153186</xdr:rowOff>
    </xdr:to>
    <xdr:sp macro="" textlink="">
      <xdr:nvSpPr>
        <xdr:cNvPr id="341" name="円/楕円 340"/>
        <xdr:cNvSpPr/>
      </xdr:nvSpPr>
      <xdr:spPr>
        <a:xfrm>
          <a:off x="152400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163363</xdr:rowOff>
    </xdr:from>
    <xdr:ext cx="762000" cy="259045"/>
    <xdr:sp macro="" textlink="">
      <xdr:nvSpPr>
        <xdr:cNvPr id="342" name="テキスト ボックス 341"/>
        <xdr:cNvSpPr txBox="1"/>
      </xdr:nvSpPr>
      <xdr:spPr>
        <a:xfrm>
          <a:off x="14909800" y="101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63077</xdr:rowOff>
    </xdr:from>
    <xdr:to>
      <xdr:col>21</xdr:col>
      <xdr:colOff>50800</xdr:colOff>
      <xdr:row>60</xdr:row>
      <xdr:rowOff>164677</xdr:rowOff>
    </xdr:to>
    <xdr:sp macro="" textlink="">
      <xdr:nvSpPr>
        <xdr:cNvPr id="343" name="円/楕円 342"/>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149454</xdr:rowOff>
    </xdr:from>
    <xdr:ext cx="762000" cy="259045"/>
    <xdr:sp macro="" textlink="">
      <xdr:nvSpPr>
        <xdr:cNvPr id="344" name="テキスト ボックス 343"/>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68822</xdr:rowOff>
    </xdr:from>
    <xdr:to>
      <xdr:col>19</xdr:col>
      <xdr:colOff>533400</xdr:colOff>
      <xdr:row>60</xdr:row>
      <xdr:rowOff>170422</xdr:rowOff>
    </xdr:to>
    <xdr:sp macro="" textlink="">
      <xdr:nvSpPr>
        <xdr:cNvPr id="345" name="円/楕円 344"/>
        <xdr:cNvSpPr/>
      </xdr:nvSpPr>
      <xdr:spPr>
        <a:xfrm>
          <a:off x="13462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155199</xdr:rowOff>
    </xdr:from>
    <xdr:ext cx="762000" cy="259045"/>
    <xdr:sp macro="" textlink="">
      <xdr:nvSpPr>
        <xdr:cNvPr id="346" name="テキスト ボックス 345"/>
        <xdr:cNvSpPr txBox="1"/>
      </xdr:nvSpPr>
      <xdr:spPr>
        <a:xfrm>
          <a:off x="13131800" y="1044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2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25</a:t>
          </a:r>
          <a:r>
            <a:rPr lang="ja-JP" altLang="en-US" sz="1100" b="0" i="0">
              <a:solidFill>
                <a:schemeClr val="dk1"/>
              </a:solidFill>
              <a:effectLst/>
              <a:latin typeface="+mn-lt"/>
              <a:ea typeface="+mn-ea"/>
              <a:cs typeface="+mn-cs"/>
            </a:rPr>
            <a:t>年度は、住宅団地のコミプラの公共管理に伴う分担金受入により、公共下水道事業会計への準元利償還金が大幅減となったことや、中央西土地区画整理事業に係る地域開発債の償還費減などにより、</a:t>
          </a:r>
          <a:r>
            <a:rPr lang="ja-JP" altLang="ja-JP" sz="1100" b="0" i="0">
              <a:solidFill>
                <a:schemeClr val="dk1"/>
              </a:solidFill>
              <a:effectLst/>
              <a:latin typeface="+mn-lt"/>
              <a:ea typeface="+mn-ea"/>
              <a:cs typeface="+mn-cs"/>
            </a:rPr>
            <a:t>前年度比で</a:t>
          </a:r>
          <a:r>
            <a:rPr lang="en-US" altLang="ja-JP" sz="1100" b="0" i="0">
              <a:solidFill>
                <a:schemeClr val="dk1"/>
              </a:solidFill>
              <a:effectLst/>
              <a:latin typeface="+mn-lt"/>
              <a:ea typeface="+mn-ea"/>
              <a:cs typeface="+mn-cs"/>
            </a:rPr>
            <a:t>0.7</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改善</a:t>
          </a:r>
          <a:r>
            <a:rPr lang="ja-JP" altLang="ja-JP" sz="1100" b="0" i="0">
              <a:solidFill>
                <a:schemeClr val="dk1"/>
              </a:solidFill>
              <a:effectLst/>
              <a:latin typeface="+mn-lt"/>
              <a:ea typeface="+mn-ea"/>
              <a:cs typeface="+mn-cs"/>
            </a:rPr>
            <a:t>し、</a:t>
          </a:r>
          <a:r>
            <a:rPr lang="en-US" altLang="ja-JP" sz="1100" b="0" i="0">
              <a:solidFill>
                <a:schemeClr val="dk1"/>
              </a:solidFill>
              <a:effectLst/>
              <a:latin typeface="+mn-lt"/>
              <a:ea typeface="+mn-ea"/>
              <a:cs typeface="+mn-cs"/>
            </a:rPr>
            <a:t>17.0</a:t>
          </a:r>
          <a:r>
            <a:rPr lang="ja-JP" altLang="en-US" sz="1100" b="0" i="0">
              <a:solidFill>
                <a:schemeClr val="dk1"/>
              </a:solidFill>
              <a:effectLst/>
              <a:latin typeface="+mn-lt"/>
              <a:ea typeface="+mn-ea"/>
              <a:cs typeface="+mn-cs"/>
            </a:rPr>
            <a:t>％となった。</a:t>
          </a:r>
          <a:endParaRPr lang="en-US" altLang="ja-JP" sz="1100" b="0" i="0">
            <a:solidFill>
              <a:schemeClr val="dk1"/>
            </a:solidFill>
            <a:effectLst/>
            <a:latin typeface="+mn-lt"/>
            <a:ea typeface="+mn-ea"/>
            <a:cs typeface="+mn-cs"/>
          </a:endParaRPr>
        </a:p>
        <a:p>
          <a:pPr algn="l" rtl="1"/>
          <a:r>
            <a:rPr lang="ja-JP" altLang="ja-JP" sz="1100" b="0" i="0">
              <a:solidFill>
                <a:schemeClr val="dk1"/>
              </a:solidFill>
              <a:effectLst/>
              <a:latin typeface="+mn-lt"/>
              <a:ea typeface="+mn-ea"/>
              <a:cs typeface="+mn-cs"/>
            </a:rPr>
            <a:t>　今後</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、事業の進捗に伴う公共下水道事業会計への準元利償還金の増や土地開発公社の解散に伴う第三セクター等改革推進債の償還などの増要因</a:t>
          </a:r>
          <a:r>
            <a:rPr lang="ja-JP" altLang="en-US" sz="1100" b="0" i="0">
              <a:solidFill>
                <a:schemeClr val="dk1"/>
              </a:solidFill>
              <a:effectLst/>
              <a:latin typeface="+mn-lt"/>
              <a:ea typeface="+mn-ea"/>
              <a:cs typeface="+mn-cs"/>
            </a:rPr>
            <a:t>から、厳しい状況が当面続く見込みであるが、</a:t>
          </a:r>
          <a:r>
            <a:rPr lang="ja-JP" altLang="ja-JP" sz="1100" b="0" i="0">
              <a:solidFill>
                <a:schemeClr val="dk1"/>
              </a:solidFill>
              <a:effectLst/>
              <a:latin typeface="+mn-lt"/>
              <a:ea typeface="+mn-ea"/>
              <a:cs typeface="+mn-cs"/>
            </a:rPr>
            <a:t>一方で地域開発債の償還が平成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年度末をもって終了</a:t>
          </a:r>
          <a:r>
            <a:rPr lang="ja-JP" altLang="en-US" sz="1100" b="0" i="0">
              <a:solidFill>
                <a:schemeClr val="dk1"/>
              </a:solidFill>
              <a:effectLst/>
              <a:latin typeface="+mn-lt"/>
              <a:ea typeface="+mn-ea"/>
              <a:cs typeface="+mn-cs"/>
            </a:rPr>
            <a:t>した</a:t>
          </a:r>
          <a:r>
            <a:rPr lang="ja-JP" altLang="ja-JP" sz="1100" b="0" i="0">
              <a:solidFill>
                <a:schemeClr val="dk1"/>
              </a:solidFill>
              <a:effectLst/>
              <a:latin typeface="+mn-lt"/>
              <a:ea typeface="+mn-ea"/>
              <a:cs typeface="+mn-cs"/>
            </a:rPr>
            <a:t>ことや普通建設事業費の</a:t>
          </a:r>
          <a:r>
            <a:rPr lang="ja-JP" altLang="en-US" sz="1100" b="0" i="0">
              <a:solidFill>
                <a:schemeClr val="dk1"/>
              </a:solidFill>
              <a:effectLst/>
              <a:latin typeface="+mn-lt"/>
              <a:ea typeface="+mn-ea"/>
              <a:cs typeface="+mn-cs"/>
            </a:rPr>
            <a:t>抑制を図っていくこととしていることから、公共下水道事業を除いて市債残高は減少が図られていく見込みのため</a:t>
          </a:r>
          <a:r>
            <a:rPr lang="ja-JP" altLang="ja-JP" sz="1100" b="0" i="0">
              <a:solidFill>
                <a:schemeClr val="dk1"/>
              </a:solidFill>
              <a:effectLst/>
              <a:latin typeface="+mn-lt"/>
              <a:ea typeface="+mn-ea"/>
              <a:cs typeface="+mn-cs"/>
            </a:rPr>
            <a:t>、比率は</a:t>
          </a:r>
          <a:r>
            <a:rPr lang="ja-JP" altLang="en-US" sz="1100" b="0" i="0">
              <a:solidFill>
                <a:schemeClr val="dk1"/>
              </a:solidFill>
              <a:effectLst/>
              <a:latin typeface="+mn-lt"/>
              <a:ea typeface="+mn-ea"/>
              <a:cs typeface="+mn-cs"/>
            </a:rPr>
            <a:t>徐々に</a:t>
          </a:r>
          <a:r>
            <a:rPr lang="ja-JP" altLang="ja-JP" sz="1100" b="0" i="0">
              <a:solidFill>
                <a:schemeClr val="dk1"/>
              </a:solidFill>
              <a:effectLst/>
              <a:latin typeface="+mn-lt"/>
              <a:ea typeface="+mn-ea"/>
              <a:cs typeface="+mn-cs"/>
            </a:rPr>
            <a:t>改善していくものと見込んでいる。</a:t>
          </a:r>
          <a:endParaRPr lang="ja-JP" altLang="ja-JP" sz="1100">
            <a:effectLst/>
          </a:endParaRP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34925</xdr:rowOff>
    </xdr:from>
    <xdr:to>
      <xdr:col>24</xdr:col>
      <xdr:colOff>558800</xdr:colOff>
      <xdr:row>43</xdr:row>
      <xdr:rowOff>77153</xdr:rowOff>
    </xdr:to>
    <xdr:cxnSp macro="">
      <xdr:nvCxnSpPr>
        <xdr:cNvPr id="376" name="直線コネクタ 375"/>
        <xdr:cNvCxnSpPr/>
      </xdr:nvCxnSpPr>
      <xdr:spPr>
        <a:xfrm flipV="1">
          <a:off x="16179800" y="7407275"/>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77"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77153</xdr:rowOff>
    </xdr:to>
    <xdr:cxnSp macro="">
      <xdr:nvCxnSpPr>
        <xdr:cNvPr id="379" name="直線コネクタ 378"/>
        <xdr:cNvCxnSpPr/>
      </xdr:nvCxnSpPr>
      <xdr:spPr>
        <a:xfrm>
          <a:off x="15290800" y="741934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1" name="テキスト ボックス 380"/>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4763</xdr:rowOff>
    </xdr:from>
    <xdr:to>
      <xdr:col>22</xdr:col>
      <xdr:colOff>203200</xdr:colOff>
      <xdr:row>43</xdr:row>
      <xdr:rowOff>46990</xdr:rowOff>
    </xdr:to>
    <xdr:cxnSp macro="">
      <xdr:nvCxnSpPr>
        <xdr:cNvPr id="382" name="直線コネクタ 381"/>
        <xdr:cNvCxnSpPr/>
      </xdr:nvCxnSpPr>
      <xdr:spPr>
        <a:xfrm>
          <a:off x="14401800" y="737711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4" name="テキスト ボックス 383"/>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140018</xdr:rowOff>
    </xdr:from>
    <xdr:to>
      <xdr:col>21</xdr:col>
      <xdr:colOff>0</xdr:colOff>
      <xdr:row>43</xdr:row>
      <xdr:rowOff>4763</xdr:rowOff>
    </xdr:to>
    <xdr:cxnSp macro="">
      <xdr:nvCxnSpPr>
        <xdr:cNvPr id="385" name="直線コネクタ 384"/>
        <xdr:cNvCxnSpPr/>
      </xdr:nvCxnSpPr>
      <xdr:spPr>
        <a:xfrm>
          <a:off x="13512800" y="734091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82232</xdr:rowOff>
    </xdr:from>
    <xdr:to>
      <xdr:col>21</xdr:col>
      <xdr:colOff>50800</xdr:colOff>
      <xdr:row>41</xdr:row>
      <xdr:rowOff>12382</xdr:rowOff>
    </xdr:to>
    <xdr:sp macro="" textlink="">
      <xdr:nvSpPr>
        <xdr:cNvPr id="386" name="フローチャート : 判断 385"/>
        <xdr:cNvSpPr/>
      </xdr:nvSpPr>
      <xdr:spPr>
        <a:xfrm>
          <a:off x="14351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22559</xdr:rowOff>
    </xdr:from>
    <xdr:ext cx="762000" cy="259045"/>
    <xdr:sp macro="" textlink="">
      <xdr:nvSpPr>
        <xdr:cNvPr id="387" name="テキスト ボックス 386"/>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88" name="フローチャート : 判断 387"/>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389" name="テキスト ボックス 388"/>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155575</xdr:rowOff>
    </xdr:from>
    <xdr:to>
      <xdr:col>24</xdr:col>
      <xdr:colOff>609600</xdr:colOff>
      <xdr:row>43</xdr:row>
      <xdr:rowOff>85725</xdr:rowOff>
    </xdr:to>
    <xdr:sp macro="" textlink="">
      <xdr:nvSpPr>
        <xdr:cNvPr id="395" name="円/楕円 394"/>
        <xdr:cNvSpPr/>
      </xdr:nvSpPr>
      <xdr:spPr>
        <a:xfrm>
          <a:off x="16967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127652</xdr:rowOff>
    </xdr:from>
    <xdr:ext cx="762000" cy="259045"/>
    <xdr:sp macro="" textlink="">
      <xdr:nvSpPr>
        <xdr:cNvPr id="396" name="公債費負担の状況該当値テキスト"/>
        <xdr:cNvSpPr txBox="1"/>
      </xdr:nvSpPr>
      <xdr:spPr>
        <a:xfrm>
          <a:off x="17106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26353</xdr:rowOff>
    </xdr:from>
    <xdr:to>
      <xdr:col>23</xdr:col>
      <xdr:colOff>457200</xdr:colOff>
      <xdr:row>43</xdr:row>
      <xdr:rowOff>127953</xdr:rowOff>
    </xdr:to>
    <xdr:sp macro="" textlink="">
      <xdr:nvSpPr>
        <xdr:cNvPr id="397" name="円/楕円 396"/>
        <xdr:cNvSpPr/>
      </xdr:nvSpPr>
      <xdr:spPr>
        <a:xfrm>
          <a:off x="16129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112730</xdr:rowOff>
    </xdr:from>
    <xdr:ext cx="736600" cy="259045"/>
    <xdr:sp macro="" textlink="">
      <xdr:nvSpPr>
        <xdr:cNvPr id="398" name="テキスト ボックス 397"/>
        <xdr:cNvSpPr txBox="1"/>
      </xdr:nvSpPr>
      <xdr:spPr>
        <a:xfrm>
          <a:off x="15798800" y="748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399" name="円/楕円 398"/>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00" name="テキスト ボックス 399"/>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125413</xdr:rowOff>
    </xdr:from>
    <xdr:to>
      <xdr:col>21</xdr:col>
      <xdr:colOff>50800</xdr:colOff>
      <xdr:row>43</xdr:row>
      <xdr:rowOff>55563</xdr:rowOff>
    </xdr:to>
    <xdr:sp macro="" textlink="">
      <xdr:nvSpPr>
        <xdr:cNvPr id="401" name="円/楕円 400"/>
        <xdr:cNvSpPr/>
      </xdr:nvSpPr>
      <xdr:spPr>
        <a:xfrm>
          <a:off x="14351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402" name="テキスト ボックス 401"/>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89218</xdr:rowOff>
    </xdr:from>
    <xdr:to>
      <xdr:col>19</xdr:col>
      <xdr:colOff>533400</xdr:colOff>
      <xdr:row>43</xdr:row>
      <xdr:rowOff>19368</xdr:rowOff>
    </xdr:to>
    <xdr:sp macro="" textlink="">
      <xdr:nvSpPr>
        <xdr:cNvPr id="403" name="円/楕円 402"/>
        <xdr:cNvSpPr/>
      </xdr:nvSpPr>
      <xdr:spPr>
        <a:xfrm>
          <a:off x="13462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4145</xdr:rowOff>
    </xdr:from>
    <xdr:ext cx="762000" cy="259045"/>
    <xdr:sp macro="" textlink="">
      <xdr:nvSpPr>
        <xdr:cNvPr id="404" name="テキスト ボックス 403"/>
        <xdr:cNvSpPr txBox="1"/>
      </xdr:nvSpPr>
      <xdr:spPr>
        <a:xfrm>
          <a:off x="13131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en-US" altLang="ja-JP" sz="1200" b="0" i="0">
              <a:solidFill>
                <a:schemeClr val="dk1"/>
              </a:solidFill>
              <a:effectLst/>
              <a:latin typeface="+mn-lt"/>
              <a:ea typeface="+mn-ea"/>
              <a:cs typeface="+mn-cs"/>
            </a:rPr>
            <a:t>   </a:t>
          </a:r>
          <a:r>
            <a:rPr lang="ja-JP" altLang="ja-JP" sz="950" b="0" i="0">
              <a:solidFill>
                <a:schemeClr val="dk1"/>
              </a:solidFill>
              <a:effectLst/>
              <a:latin typeface="+mn-lt"/>
              <a:ea typeface="+mn-ea"/>
              <a:cs typeface="+mn-cs"/>
            </a:rPr>
            <a:t>人口急増に伴う道路整備や病院建設、公共下水道整備などの都市基盤整備に係る地方残高が多いことや将来負担額から控除することのできる財政調整基金等の残高が少ないことなどから、依然として平均を大幅に上回っている。</a:t>
          </a:r>
          <a:endParaRPr lang="ja-JP" altLang="ja-JP" sz="950">
            <a:effectLst/>
          </a:endParaRPr>
        </a:p>
        <a:p>
          <a:pPr algn="l" rtl="1"/>
          <a:r>
            <a:rPr lang="ja-JP" altLang="ja-JP" sz="950" b="0" i="0">
              <a:solidFill>
                <a:schemeClr val="dk1"/>
              </a:solidFill>
              <a:effectLst/>
              <a:latin typeface="+mn-lt"/>
              <a:ea typeface="+mn-ea"/>
              <a:cs typeface="+mn-cs"/>
            </a:rPr>
            <a:t>　しかし、平成</a:t>
          </a:r>
          <a:r>
            <a:rPr lang="en-US" altLang="ja-JP" sz="950" b="0" i="0">
              <a:solidFill>
                <a:schemeClr val="dk1"/>
              </a:solidFill>
              <a:effectLst/>
              <a:latin typeface="+mn-lt"/>
              <a:ea typeface="+mn-ea"/>
              <a:cs typeface="+mn-cs"/>
            </a:rPr>
            <a:t>25</a:t>
          </a:r>
          <a:r>
            <a:rPr lang="ja-JP" altLang="ja-JP" sz="950" b="0" i="0">
              <a:solidFill>
                <a:schemeClr val="dk1"/>
              </a:solidFill>
              <a:effectLst/>
              <a:latin typeface="+mn-lt"/>
              <a:ea typeface="+mn-ea"/>
              <a:cs typeface="+mn-cs"/>
            </a:rPr>
            <a:t>年度は</a:t>
          </a:r>
          <a:r>
            <a:rPr lang="ja-JP" altLang="en-US" sz="950" b="0" i="0">
              <a:solidFill>
                <a:schemeClr val="dk1"/>
              </a:solidFill>
              <a:effectLst/>
              <a:latin typeface="+mn-lt"/>
              <a:ea typeface="+mn-ea"/>
              <a:cs typeface="+mn-cs"/>
            </a:rPr>
            <a:t>、住宅団地のコミプラの公共管理に伴う分担金受入により、公共下水道事業に係る将来負担見込が大きく減となったことをはじめ、</a:t>
          </a:r>
          <a:r>
            <a:rPr lang="ja-JP" altLang="ja-JP" sz="950" b="0" i="0">
              <a:solidFill>
                <a:schemeClr val="dk1"/>
              </a:solidFill>
              <a:effectLst/>
              <a:latin typeface="+mn-lt"/>
              <a:ea typeface="+mn-ea"/>
              <a:cs typeface="+mn-cs"/>
            </a:rPr>
            <a:t>病院事業会計や伊賀南部環境衛生組合の地方債残高が過去の施設整備に係る償還が進み</a:t>
          </a:r>
          <a:r>
            <a:rPr lang="ja-JP" altLang="en-US" sz="950" b="0" i="0">
              <a:solidFill>
                <a:schemeClr val="dk1"/>
              </a:solidFill>
              <a:effectLst/>
              <a:latin typeface="+mn-lt"/>
              <a:ea typeface="+mn-ea"/>
              <a:cs typeface="+mn-cs"/>
            </a:rPr>
            <a:t>減少していること</a:t>
          </a:r>
          <a:r>
            <a:rPr lang="ja-JP" altLang="ja-JP" sz="950" b="0" i="0">
              <a:solidFill>
                <a:schemeClr val="dk1"/>
              </a:solidFill>
              <a:effectLst/>
              <a:latin typeface="+mn-lt"/>
              <a:ea typeface="+mn-ea"/>
              <a:cs typeface="+mn-cs"/>
            </a:rPr>
            <a:t>、</a:t>
          </a:r>
          <a:r>
            <a:rPr lang="ja-JP" altLang="en-US" sz="950" b="0" i="0">
              <a:solidFill>
                <a:schemeClr val="dk1"/>
              </a:solidFill>
              <a:effectLst/>
              <a:latin typeface="+mn-lt"/>
              <a:ea typeface="+mn-ea"/>
              <a:cs typeface="+mn-cs"/>
            </a:rPr>
            <a:t>さらには、定員適正化計画に基づく</a:t>
          </a:r>
          <a:r>
            <a:rPr lang="ja-JP" altLang="ja-JP" sz="950" b="0" i="0">
              <a:solidFill>
                <a:schemeClr val="dk1"/>
              </a:solidFill>
              <a:effectLst/>
              <a:latin typeface="+mn-lt"/>
              <a:ea typeface="+mn-ea"/>
              <a:cs typeface="+mn-cs"/>
            </a:rPr>
            <a:t>職員数減による退職手当の将来負担額</a:t>
          </a:r>
          <a:r>
            <a:rPr lang="ja-JP" altLang="en-US" sz="950" b="0" i="0">
              <a:solidFill>
                <a:schemeClr val="dk1"/>
              </a:solidFill>
              <a:effectLst/>
              <a:latin typeface="+mn-lt"/>
              <a:ea typeface="+mn-ea"/>
              <a:cs typeface="+mn-cs"/>
            </a:rPr>
            <a:t>の減少などから、</a:t>
          </a:r>
          <a:r>
            <a:rPr lang="ja-JP" altLang="ja-JP" sz="950" b="0" i="0">
              <a:solidFill>
                <a:schemeClr val="dk1"/>
              </a:solidFill>
              <a:effectLst/>
              <a:latin typeface="+mn-lt"/>
              <a:ea typeface="+mn-ea"/>
              <a:cs typeface="+mn-cs"/>
            </a:rPr>
            <a:t>前年度</a:t>
          </a:r>
          <a:r>
            <a:rPr lang="ja-JP" altLang="en-US" sz="950" b="0" i="0">
              <a:solidFill>
                <a:schemeClr val="dk1"/>
              </a:solidFill>
              <a:effectLst/>
              <a:latin typeface="+mn-lt"/>
              <a:ea typeface="+mn-ea"/>
              <a:cs typeface="+mn-cs"/>
            </a:rPr>
            <a:t>比で</a:t>
          </a:r>
          <a:r>
            <a:rPr lang="ja-JP" altLang="ja-JP" sz="950" b="0" i="0">
              <a:solidFill>
                <a:schemeClr val="dk1"/>
              </a:solidFill>
              <a:effectLst/>
              <a:latin typeface="+mn-lt"/>
              <a:ea typeface="+mn-ea"/>
              <a:cs typeface="+mn-cs"/>
            </a:rPr>
            <a:t>は</a:t>
          </a:r>
          <a:r>
            <a:rPr lang="en-US" altLang="ja-JP" sz="950" b="0" i="0">
              <a:solidFill>
                <a:schemeClr val="dk1"/>
              </a:solidFill>
              <a:effectLst/>
              <a:latin typeface="+mn-lt"/>
              <a:ea typeface="+mn-ea"/>
              <a:cs typeface="+mn-cs"/>
            </a:rPr>
            <a:t>28.5</a:t>
          </a:r>
          <a:r>
            <a:rPr lang="ja-JP" altLang="ja-JP" sz="950" b="0" i="0">
              <a:solidFill>
                <a:schemeClr val="dk1"/>
              </a:solidFill>
              <a:effectLst/>
              <a:latin typeface="+mn-lt"/>
              <a:ea typeface="+mn-ea"/>
              <a:cs typeface="+mn-cs"/>
            </a:rPr>
            <a:t>ポイント改善</a:t>
          </a:r>
          <a:r>
            <a:rPr lang="ja-JP" altLang="en-US" sz="950" b="0" i="0">
              <a:solidFill>
                <a:schemeClr val="dk1"/>
              </a:solidFill>
              <a:effectLst/>
              <a:latin typeface="+mn-lt"/>
              <a:ea typeface="+mn-ea"/>
              <a:cs typeface="+mn-cs"/>
            </a:rPr>
            <a:t>の</a:t>
          </a:r>
          <a:r>
            <a:rPr lang="en-US" altLang="ja-JP" sz="950" b="0" i="0">
              <a:solidFill>
                <a:schemeClr val="dk1"/>
              </a:solidFill>
              <a:effectLst/>
              <a:latin typeface="+mn-lt"/>
              <a:ea typeface="+mn-ea"/>
              <a:cs typeface="+mn-cs"/>
            </a:rPr>
            <a:t>181.2</a:t>
          </a:r>
          <a:r>
            <a:rPr lang="ja-JP" altLang="en-US" sz="950" b="0" i="0">
              <a:solidFill>
                <a:schemeClr val="dk1"/>
              </a:solidFill>
              <a:effectLst/>
              <a:latin typeface="+mn-lt"/>
              <a:ea typeface="+mn-ea"/>
              <a:cs typeface="+mn-cs"/>
            </a:rPr>
            <a:t>％</a:t>
          </a:r>
          <a:r>
            <a:rPr lang="ja-JP" altLang="ja-JP" sz="950" b="0" i="0">
              <a:solidFill>
                <a:schemeClr val="dk1"/>
              </a:solidFill>
              <a:effectLst/>
              <a:latin typeface="+mn-lt"/>
              <a:ea typeface="+mn-ea"/>
              <a:cs typeface="+mn-cs"/>
            </a:rPr>
            <a:t>となった。</a:t>
          </a:r>
          <a:endParaRPr lang="ja-JP" altLang="ja-JP" sz="950">
            <a:effectLst/>
          </a:endParaRPr>
        </a:p>
        <a:p>
          <a:pPr algn="l" rtl="1"/>
          <a:r>
            <a:rPr lang="ja-JP" altLang="ja-JP" sz="950" b="0" i="0">
              <a:solidFill>
                <a:schemeClr val="dk1"/>
              </a:solidFill>
              <a:effectLst/>
              <a:latin typeface="+mn-lt"/>
              <a:ea typeface="+mn-ea"/>
              <a:cs typeface="+mn-cs"/>
            </a:rPr>
            <a:t>　今後も、</a:t>
          </a:r>
          <a:r>
            <a:rPr lang="ja-JP" altLang="en-US" sz="950" b="0" i="0">
              <a:solidFill>
                <a:schemeClr val="dk1"/>
              </a:solidFill>
              <a:effectLst/>
              <a:latin typeface="+mn-lt"/>
              <a:ea typeface="+mn-ea"/>
              <a:cs typeface="+mn-cs"/>
            </a:rPr>
            <a:t>既存の公共施設の老朽化に伴う大規模改修等、新たな将来負担も予想されるが、一方で、</a:t>
          </a:r>
          <a:r>
            <a:rPr lang="ja-JP" altLang="ja-JP" sz="950" b="0" i="0">
              <a:solidFill>
                <a:schemeClr val="dk1"/>
              </a:solidFill>
              <a:effectLst/>
              <a:latin typeface="+mn-lt"/>
              <a:ea typeface="+mn-ea"/>
              <a:cs typeface="+mn-cs"/>
            </a:rPr>
            <a:t>地域開発債の償還終了や普通建設事業費の抑制傾向等から、比率は改善していくものと見込んでいる。</a:t>
          </a:r>
          <a:endParaRPr lang="ja-JP" altLang="ja-JP" sz="950">
            <a:effectLst/>
          </a:endParaRPr>
        </a:p>
        <a:p>
          <a:pPr algn="l"/>
          <a:endParaRPr kumimoji="1" lang="ja-JP" altLang="en-US" sz="95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52248</xdr:rowOff>
    </xdr:from>
    <xdr:to>
      <xdr:col>24</xdr:col>
      <xdr:colOff>558800</xdr:colOff>
      <xdr:row>20</xdr:row>
      <xdr:rowOff>80925</xdr:rowOff>
    </xdr:to>
    <xdr:cxnSp macro="">
      <xdr:nvCxnSpPr>
        <xdr:cNvPr id="431" name="直線コネクタ 430"/>
        <xdr:cNvCxnSpPr/>
      </xdr:nvCxnSpPr>
      <xdr:spPr>
        <a:xfrm flipV="1">
          <a:off x="17018000" y="2452548"/>
          <a:ext cx="0" cy="1057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53002</xdr:rowOff>
    </xdr:from>
    <xdr:ext cx="762000" cy="259045"/>
    <xdr:sp macro="" textlink="">
      <xdr:nvSpPr>
        <xdr:cNvPr id="432" name="将来負担の状況最小値テキスト"/>
        <xdr:cNvSpPr txBox="1"/>
      </xdr:nvSpPr>
      <xdr:spPr>
        <a:xfrm>
          <a:off x="17106900" y="348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20</xdr:row>
      <xdr:rowOff>80925</xdr:rowOff>
    </xdr:from>
    <xdr:to>
      <xdr:col>24</xdr:col>
      <xdr:colOff>647700</xdr:colOff>
      <xdr:row>20</xdr:row>
      <xdr:rowOff>80925</xdr:rowOff>
    </xdr:to>
    <xdr:cxnSp macro="">
      <xdr:nvCxnSpPr>
        <xdr:cNvPr id="433" name="直線コネクタ 432"/>
        <xdr:cNvCxnSpPr/>
      </xdr:nvCxnSpPr>
      <xdr:spPr>
        <a:xfrm>
          <a:off x="16929100" y="350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138625</xdr:rowOff>
    </xdr:from>
    <xdr:ext cx="762000" cy="259045"/>
    <xdr:sp macro="" textlink="">
      <xdr:nvSpPr>
        <xdr:cNvPr id="434" name="将来負担の状況最大値テキスト"/>
        <xdr:cNvSpPr txBox="1"/>
      </xdr:nvSpPr>
      <xdr:spPr>
        <a:xfrm>
          <a:off x="17106900" y="21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14</xdr:row>
      <xdr:rowOff>52248</xdr:rowOff>
    </xdr:from>
    <xdr:to>
      <xdr:col>24</xdr:col>
      <xdr:colOff>647700</xdr:colOff>
      <xdr:row>14</xdr:row>
      <xdr:rowOff>52248</xdr:rowOff>
    </xdr:to>
    <xdr:cxnSp macro="">
      <xdr:nvCxnSpPr>
        <xdr:cNvPr id="435" name="直線コネクタ 434"/>
        <xdr:cNvCxnSpPr/>
      </xdr:nvCxnSpPr>
      <xdr:spPr>
        <a:xfrm>
          <a:off x="16929100" y="24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68021</xdr:rowOff>
    </xdr:from>
    <xdr:to>
      <xdr:col>24</xdr:col>
      <xdr:colOff>558800</xdr:colOff>
      <xdr:row>20</xdr:row>
      <xdr:rowOff>34112</xdr:rowOff>
    </xdr:to>
    <xdr:cxnSp macro="">
      <xdr:nvCxnSpPr>
        <xdr:cNvPr id="436" name="直線コネクタ 435"/>
        <xdr:cNvCxnSpPr/>
      </xdr:nvCxnSpPr>
      <xdr:spPr>
        <a:xfrm flipV="1">
          <a:off x="16179800" y="3325571"/>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87825</xdr:rowOff>
    </xdr:from>
    <xdr:ext cx="762000" cy="259045"/>
    <xdr:sp macro="" textlink="">
      <xdr:nvSpPr>
        <xdr:cNvPr id="437" name="将来負担の状況平均値テキスト"/>
        <xdr:cNvSpPr txBox="1"/>
      </xdr:nvSpPr>
      <xdr:spPr>
        <a:xfrm>
          <a:off x="17106900" y="2488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71298</xdr:rowOff>
    </xdr:from>
    <xdr:to>
      <xdr:col>24</xdr:col>
      <xdr:colOff>609600</xdr:colOff>
      <xdr:row>16</xdr:row>
      <xdr:rowOff>1448</xdr:rowOff>
    </xdr:to>
    <xdr:sp macro="" textlink="">
      <xdr:nvSpPr>
        <xdr:cNvPr id="438" name="フローチャート : 判断 437"/>
        <xdr:cNvSpPr/>
      </xdr:nvSpPr>
      <xdr:spPr>
        <a:xfrm>
          <a:off x="16967200" y="264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34112</xdr:rowOff>
    </xdr:from>
    <xdr:to>
      <xdr:col>23</xdr:col>
      <xdr:colOff>406400</xdr:colOff>
      <xdr:row>20</xdr:row>
      <xdr:rowOff>117119</xdr:rowOff>
    </xdr:to>
    <xdr:cxnSp macro="">
      <xdr:nvCxnSpPr>
        <xdr:cNvPr id="439" name="直線コネクタ 438"/>
        <xdr:cNvCxnSpPr/>
      </xdr:nvCxnSpPr>
      <xdr:spPr>
        <a:xfrm flipV="1">
          <a:off x="15290800" y="3463112"/>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109423</xdr:rowOff>
    </xdr:from>
    <xdr:to>
      <xdr:col>23</xdr:col>
      <xdr:colOff>457200</xdr:colOff>
      <xdr:row>16</xdr:row>
      <xdr:rowOff>39573</xdr:rowOff>
    </xdr:to>
    <xdr:sp macro="" textlink="">
      <xdr:nvSpPr>
        <xdr:cNvPr id="440" name="フローチャート : 判断 439"/>
        <xdr:cNvSpPr/>
      </xdr:nvSpPr>
      <xdr:spPr>
        <a:xfrm>
          <a:off x="16129000" y="26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49750</xdr:rowOff>
    </xdr:from>
    <xdr:ext cx="736600" cy="259045"/>
    <xdr:sp macro="" textlink="">
      <xdr:nvSpPr>
        <xdr:cNvPr id="441" name="テキスト ボックス 440"/>
        <xdr:cNvSpPr txBox="1"/>
      </xdr:nvSpPr>
      <xdr:spPr>
        <a:xfrm>
          <a:off x="15798800" y="2450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107950</xdr:rowOff>
    </xdr:from>
    <xdr:to>
      <xdr:col>22</xdr:col>
      <xdr:colOff>203200</xdr:colOff>
      <xdr:row>20</xdr:row>
      <xdr:rowOff>117119</xdr:rowOff>
    </xdr:to>
    <xdr:cxnSp macro="">
      <xdr:nvCxnSpPr>
        <xdr:cNvPr id="442" name="直線コネクタ 441"/>
        <xdr:cNvCxnSpPr/>
      </xdr:nvCxnSpPr>
      <xdr:spPr>
        <a:xfrm>
          <a:off x="14401800" y="3536950"/>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162509</xdr:rowOff>
    </xdr:from>
    <xdr:to>
      <xdr:col>22</xdr:col>
      <xdr:colOff>254000</xdr:colOff>
      <xdr:row>16</xdr:row>
      <xdr:rowOff>92659</xdr:rowOff>
    </xdr:to>
    <xdr:sp macro="" textlink="">
      <xdr:nvSpPr>
        <xdr:cNvPr id="443" name="フローチャート : 判断 442"/>
        <xdr:cNvSpPr/>
      </xdr:nvSpPr>
      <xdr:spPr>
        <a:xfrm>
          <a:off x="15240000" y="273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102836</xdr:rowOff>
    </xdr:from>
    <xdr:ext cx="762000" cy="259045"/>
    <xdr:sp macro="" textlink="">
      <xdr:nvSpPr>
        <xdr:cNvPr id="444" name="テキスト ボックス 443"/>
        <xdr:cNvSpPr txBox="1"/>
      </xdr:nvSpPr>
      <xdr:spPr>
        <a:xfrm>
          <a:off x="14909800" y="25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78994</xdr:rowOff>
    </xdr:from>
    <xdr:to>
      <xdr:col>21</xdr:col>
      <xdr:colOff>0</xdr:colOff>
      <xdr:row>20</xdr:row>
      <xdr:rowOff>107950</xdr:rowOff>
    </xdr:to>
    <xdr:cxnSp macro="">
      <xdr:nvCxnSpPr>
        <xdr:cNvPr id="445" name="直線コネクタ 444"/>
        <xdr:cNvCxnSpPr/>
      </xdr:nvCxnSpPr>
      <xdr:spPr>
        <a:xfrm>
          <a:off x="13512800" y="35079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159614</xdr:rowOff>
    </xdr:from>
    <xdr:to>
      <xdr:col>21</xdr:col>
      <xdr:colOff>50800</xdr:colOff>
      <xdr:row>16</xdr:row>
      <xdr:rowOff>89764</xdr:rowOff>
    </xdr:to>
    <xdr:sp macro="" textlink="">
      <xdr:nvSpPr>
        <xdr:cNvPr id="446" name="フローチャート : 判断 445"/>
        <xdr:cNvSpPr/>
      </xdr:nvSpPr>
      <xdr:spPr>
        <a:xfrm>
          <a:off x="14351000" y="27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99941</xdr:rowOff>
    </xdr:from>
    <xdr:ext cx="762000" cy="259045"/>
    <xdr:sp macro="" textlink="">
      <xdr:nvSpPr>
        <xdr:cNvPr id="447" name="テキスト ボックス 446"/>
        <xdr:cNvSpPr txBox="1"/>
      </xdr:nvSpPr>
      <xdr:spPr>
        <a:xfrm>
          <a:off x="14020800" y="25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12776</xdr:rowOff>
    </xdr:from>
    <xdr:to>
      <xdr:col>19</xdr:col>
      <xdr:colOff>533400</xdr:colOff>
      <xdr:row>16</xdr:row>
      <xdr:rowOff>114376</xdr:rowOff>
    </xdr:to>
    <xdr:sp macro="" textlink="">
      <xdr:nvSpPr>
        <xdr:cNvPr id="448" name="フローチャート : 判断 447"/>
        <xdr:cNvSpPr/>
      </xdr:nvSpPr>
      <xdr:spPr>
        <a:xfrm>
          <a:off x="13462000" y="27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124553</xdr:rowOff>
    </xdr:from>
    <xdr:ext cx="762000" cy="259045"/>
    <xdr:sp macro="" textlink="">
      <xdr:nvSpPr>
        <xdr:cNvPr id="449" name="テキスト ボックス 448"/>
        <xdr:cNvSpPr txBox="1"/>
      </xdr:nvSpPr>
      <xdr:spPr>
        <a:xfrm>
          <a:off x="13131800" y="25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17221</xdr:rowOff>
    </xdr:from>
    <xdr:to>
      <xdr:col>24</xdr:col>
      <xdr:colOff>609600</xdr:colOff>
      <xdr:row>19</xdr:row>
      <xdr:rowOff>118821</xdr:rowOff>
    </xdr:to>
    <xdr:sp macro="" textlink="">
      <xdr:nvSpPr>
        <xdr:cNvPr id="455" name="円/楕円 454"/>
        <xdr:cNvSpPr/>
      </xdr:nvSpPr>
      <xdr:spPr>
        <a:xfrm>
          <a:off x="16967200" y="32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160748</xdr:rowOff>
    </xdr:from>
    <xdr:ext cx="762000" cy="259045"/>
    <xdr:sp macro="" textlink="">
      <xdr:nvSpPr>
        <xdr:cNvPr id="456" name="将来負担の状況該当値テキスト"/>
        <xdr:cNvSpPr txBox="1"/>
      </xdr:nvSpPr>
      <xdr:spPr>
        <a:xfrm>
          <a:off x="17106900" y="324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154762</xdr:rowOff>
    </xdr:from>
    <xdr:to>
      <xdr:col>23</xdr:col>
      <xdr:colOff>457200</xdr:colOff>
      <xdr:row>20</xdr:row>
      <xdr:rowOff>84912</xdr:rowOff>
    </xdr:to>
    <xdr:sp macro="" textlink="">
      <xdr:nvSpPr>
        <xdr:cNvPr id="457" name="円/楕円 456"/>
        <xdr:cNvSpPr/>
      </xdr:nvSpPr>
      <xdr:spPr>
        <a:xfrm>
          <a:off x="16129000" y="34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69689</xdr:rowOff>
    </xdr:from>
    <xdr:ext cx="736600" cy="259045"/>
    <xdr:sp macro="" textlink="">
      <xdr:nvSpPr>
        <xdr:cNvPr id="458" name="テキスト ボックス 457"/>
        <xdr:cNvSpPr txBox="1"/>
      </xdr:nvSpPr>
      <xdr:spPr>
        <a:xfrm>
          <a:off x="15798800" y="3498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66319</xdr:rowOff>
    </xdr:from>
    <xdr:to>
      <xdr:col>22</xdr:col>
      <xdr:colOff>254000</xdr:colOff>
      <xdr:row>20</xdr:row>
      <xdr:rowOff>167919</xdr:rowOff>
    </xdr:to>
    <xdr:sp macro="" textlink="">
      <xdr:nvSpPr>
        <xdr:cNvPr id="459" name="円/楕円 458"/>
        <xdr:cNvSpPr/>
      </xdr:nvSpPr>
      <xdr:spPr>
        <a:xfrm>
          <a:off x="15240000" y="34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152696</xdr:rowOff>
    </xdr:from>
    <xdr:ext cx="762000" cy="259045"/>
    <xdr:sp macro="" textlink="">
      <xdr:nvSpPr>
        <xdr:cNvPr id="460" name="テキスト ボックス 459"/>
        <xdr:cNvSpPr txBox="1"/>
      </xdr:nvSpPr>
      <xdr:spPr>
        <a:xfrm>
          <a:off x="14909800" y="358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57150</xdr:rowOff>
    </xdr:from>
    <xdr:to>
      <xdr:col>21</xdr:col>
      <xdr:colOff>50800</xdr:colOff>
      <xdr:row>20</xdr:row>
      <xdr:rowOff>158750</xdr:rowOff>
    </xdr:to>
    <xdr:sp macro="" textlink="">
      <xdr:nvSpPr>
        <xdr:cNvPr id="461" name="円/楕円 460"/>
        <xdr:cNvSpPr/>
      </xdr:nvSpPr>
      <xdr:spPr>
        <a:xfrm>
          <a:off x="14351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143527</xdr:rowOff>
    </xdr:from>
    <xdr:ext cx="762000" cy="259045"/>
    <xdr:sp macro="" textlink="">
      <xdr:nvSpPr>
        <xdr:cNvPr id="462" name="テキスト ボックス 461"/>
        <xdr:cNvSpPr txBox="1"/>
      </xdr:nvSpPr>
      <xdr:spPr>
        <a:xfrm>
          <a:off x="14020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28194</xdr:rowOff>
    </xdr:from>
    <xdr:to>
      <xdr:col>19</xdr:col>
      <xdr:colOff>533400</xdr:colOff>
      <xdr:row>20</xdr:row>
      <xdr:rowOff>129794</xdr:rowOff>
    </xdr:to>
    <xdr:sp macro="" textlink="">
      <xdr:nvSpPr>
        <xdr:cNvPr id="463" name="円/楕円 462"/>
        <xdr:cNvSpPr/>
      </xdr:nvSpPr>
      <xdr:spPr>
        <a:xfrm>
          <a:off x="13462000" y="34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114571</xdr:rowOff>
    </xdr:from>
    <xdr:ext cx="762000" cy="259045"/>
    <xdr:sp macro="" textlink="">
      <xdr:nvSpPr>
        <xdr:cNvPr id="464" name="テキスト ボックス 463"/>
        <xdr:cNvSpPr txBox="1"/>
      </xdr:nvSpPr>
      <xdr:spPr>
        <a:xfrm>
          <a:off x="13131800" y="35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81,618
81,131
129.76
25,366,582
25,020,964
338,460
15,671,222
31,690,921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181.2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前年度比で</a:t>
          </a:r>
          <a:r>
            <a:rPr lang="en-US" altLang="ja-JP" sz="1200" b="0" i="0">
              <a:solidFill>
                <a:schemeClr val="dk1"/>
              </a:solidFill>
              <a:effectLst/>
              <a:latin typeface="+mn-lt"/>
              <a:ea typeface="+mn-ea"/>
              <a:cs typeface="+mn-cs"/>
            </a:rPr>
            <a:t>1.0</a:t>
          </a:r>
          <a:r>
            <a:rPr lang="ja-JP" altLang="ja-JP" sz="1200" b="0" i="0">
              <a:solidFill>
                <a:schemeClr val="dk1"/>
              </a:solidFill>
              <a:effectLst/>
              <a:latin typeface="+mn-lt"/>
              <a:ea typeface="+mn-ea"/>
              <a:cs typeface="+mn-cs"/>
            </a:rPr>
            <a:t>ポイント改善したのは、議員年金制度の廃止に伴う給付の経過措置としての議員共済費負担金</a:t>
          </a:r>
          <a:r>
            <a:rPr lang="ja-JP" altLang="en-US" sz="1200" b="0" i="0">
              <a:solidFill>
                <a:schemeClr val="dk1"/>
              </a:solidFill>
              <a:effectLst/>
              <a:latin typeface="+mn-lt"/>
              <a:ea typeface="+mn-ea"/>
              <a:cs typeface="+mn-cs"/>
            </a:rPr>
            <a:t>の</a:t>
          </a:r>
          <a:r>
            <a:rPr lang="ja-JP" altLang="ja-JP" sz="1200" b="0" i="0">
              <a:solidFill>
                <a:schemeClr val="dk1"/>
              </a:solidFill>
              <a:effectLst/>
              <a:latin typeface="+mn-lt"/>
              <a:ea typeface="+mn-ea"/>
              <a:cs typeface="+mn-cs"/>
            </a:rPr>
            <a:t>減</a:t>
          </a:r>
          <a:r>
            <a:rPr lang="ja-JP" altLang="en-US" sz="1200" b="0" i="0">
              <a:solidFill>
                <a:schemeClr val="dk1"/>
              </a:solidFill>
              <a:effectLst/>
              <a:latin typeface="+mn-lt"/>
              <a:ea typeface="+mn-ea"/>
              <a:cs typeface="+mn-cs"/>
            </a:rPr>
            <a:t>や議員</a:t>
          </a:r>
          <a:r>
            <a:rPr lang="en-US" altLang="ja-JP" sz="1200" b="0" i="0">
              <a:solidFill>
                <a:schemeClr val="dk1"/>
              </a:solidFill>
              <a:effectLst/>
              <a:latin typeface="+mn-lt"/>
              <a:ea typeface="+mn-ea"/>
              <a:cs typeface="+mn-cs"/>
            </a:rPr>
            <a:t>1</a:t>
          </a:r>
          <a:r>
            <a:rPr lang="ja-JP" altLang="en-US" sz="1200" b="0" i="0">
              <a:solidFill>
                <a:schemeClr val="dk1"/>
              </a:solidFill>
              <a:effectLst/>
              <a:latin typeface="+mn-lt"/>
              <a:ea typeface="+mn-ea"/>
              <a:cs typeface="+mn-cs"/>
            </a:rPr>
            <a:t>名辞職による議員人件費の減</a:t>
          </a:r>
          <a:r>
            <a:rPr lang="ja-JP" altLang="ja-JP" sz="1200" b="0" i="0">
              <a:solidFill>
                <a:schemeClr val="dk1"/>
              </a:solidFill>
              <a:effectLst/>
              <a:latin typeface="+mn-lt"/>
              <a:ea typeface="+mn-ea"/>
              <a:cs typeface="+mn-cs"/>
            </a:rPr>
            <a:t>となったことなどが主な要因である。</a:t>
          </a:r>
          <a:endParaRPr lang="ja-JP" altLang="ja-JP" sz="1200">
            <a:effectLst/>
          </a:endParaRPr>
        </a:p>
        <a:p>
          <a:pPr algn="l" rtl="1"/>
          <a:r>
            <a:rPr lang="ja-JP" altLang="ja-JP" sz="1200" b="0" i="0">
              <a:solidFill>
                <a:schemeClr val="dk1"/>
              </a:solidFill>
              <a:effectLst/>
              <a:latin typeface="+mn-lt"/>
              <a:ea typeface="+mn-ea"/>
              <a:cs typeface="+mn-cs"/>
            </a:rPr>
            <a:t>　今後は、職員の大量退職に伴い、退職手当の増加が見込まれるものの、定員適正化計画に基づき職員数の抑制措置を続けていることから、比率は緩やかに改善していくものと見込んでいる。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153670</xdr:rowOff>
    </xdr:from>
    <xdr:to>
      <xdr:col>7</xdr:col>
      <xdr:colOff>15875</xdr:colOff>
      <xdr:row>38</xdr:row>
      <xdr:rowOff>58420</xdr:rowOff>
    </xdr:to>
    <xdr:cxnSp macro="">
      <xdr:nvCxnSpPr>
        <xdr:cNvPr id="65" name="直線コネクタ 64"/>
        <xdr:cNvCxnSpPr/>
      </xdr:nvCxnSpPr>
      <xdr:spPr>
        <a:xfrm flipV="1">
          <a:off x="3987800" y="6497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81280</xdr:rowOff>
    </xdr:to>
    <xdr:cxnSp macro="">
      <xdr:nvCxnSpPr>
        <xdr:cNvPr id="68" name="直線コネクタ 67"/>
        <xdr:cNvCxnSpPr/>
      </xdr:nvCxnSpPr>
      <xdr:spPr>
        <a:xfrm flipV="1">
          <a:off x="3098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168910</xdr:rowOff>
    </xdr:from>
    <xdr:to>
      <xdr:col>4</xdr:col>
      <xdr:colOff>346075</xdr:colOff>
      <xdr:row>38</xdr:row>
      <xdr:rowOff>81280</xdr:rowOff>
    </xdr:to>
    <xdr:cxnSp macro="">
      <xdr:nvCxnSpPr>
        <xdr:cNvPr id="71" name="直線コネクタ 70"/>
        <xdr:cNvCxnSpPr/>
      </xdr:nvCxnSpPr>
      <xdr:spPr>
        <a:xfrm>
          <a:off x="2209800" y="6512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168910</xdr:rowOff>
    </xdr:from>
    <xdr:to>
      <xdr:col>3</xdr:col>
      <xdr:colOff>142875</xdr:colOff>
      <xdr:row>38</xdr:row>
      <xdr:rowOff>58420</xdr:rowOff>
    </xdr:to>
    <xdr:cxnSp macro="">
      <xdr:nvCxnSpPr>
        <xdr:cNvPr id="74" name="直線コネクタ 73"/>
        <xdr:cNvCxnSpPr/>
      </xdr:nvCxnSpPr>
      <xdr:spPr>
        <a:xfrm flipV="1">
          <a:off x="1320800" y="6512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137160</xdr:rowOff>
    </xdr:from>
    <xdr:to>
      <xdr:col>3</xdr:col>
      <xdr:colOff>193675</xdr:colOff>
      <xdr:row>37</xdr:row>
      <xdr:rowOff>67310</xdr:rowOff>
    </xdr:to>
    <xdr:sp macro="" textlink="">
      <xdr:nvSpPr>
        <xdr:cNvPr id="75" name="フローチャート : 判断 74"/>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77487</xdr:rowOff>
    </xdr:from>
    <xdr:ext cx="762000" cy="259045"/>
    <xdr:sp macro="" textlink="">
      <xdr:nvSpPr>
        <xdr:cNvPr id="76" name="テキスト ボックス 75"/>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8" name="テキスト ボックス 77"/>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84" name="円/楕円 83"/>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74947</xdr:rowOff>
    </xdr:from>
    <xdr:ext cx="762000" cy="259045"/>
    <xdr:sp macro="" textlink="">
      <xdr:nvSpPr>
        <xdr:cNvPr id="85"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6" name="円/楕円 85"/>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93997</xdr:rowOff>
    </xdr:from>
    <xdr:ext cx="736600" cy="259045"/>
    <xdr:sp macro="" textlink="">
      <xdr:nvSpPr>
        <xdr:cNvPr id="87" name="テキスト ボックス 86"/>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30480</xdr:rowOff>
    </xdr:from>
    <xdr:to>
      <xdr:col>4</xdr:col>
      <xdr:colOff>396875</xdr:colOff>
      <xdr:row>38</xdr:row>
      <xdr:rowOff>132080</xdr:rowOff>
    </xdr:to>
    <xdr:sp macro="" textlink="">
      <xdr:nvSpPr>
        <xdr:cNvPr id="88" name="円/楕円 87"/>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89" name="テキスト ボックス 88"/>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118110</xdr:rowOff>
    </xdr:from>
    <xdr:to>
      <xdr:col>3</xdr:col>
      <xdr:colOff>193675</xdr:colOff>
      <xdr:row>38</xdr:row>
      <xdr:rowOff>48260</xdr:rowOff>
    </xdr:to>
    <xdr:sp macro="" textlink="">
      <xdr:nvSpPr>
        <xdr:cNvPr id="90" name="円/楕円 89"/>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91" name="テキスト ボックス 90"/>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2" name="円/楕円 91"/>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3" name="テキスト ボックス 92"/>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en-US"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平均値を下回る水準で推移している要因は、内部管理経費について、平成</a:t>
          </a:r>
          <a:r>
            <a:rPr lang="en-US" altLang="ja-JP" sz="1100" b="0" i="0">
              <a:solidFill>
                <a:schemeClr val="dk1"/>
              </a:solidFill>
              <a:effectLst/>
              <a:latin typeface="+mn-lt"/>
              <a:ea typeface="+mn-ea"/>
              <a:cs typeface="+mn-cs"/>
            </a:rPr>
            <a:t>14</a:t>
          </a:r>
          <a:r>
            <a:rPr lang="ja-JP" altLang="ja-JP" sz="1100" b="0" i="0">
              <a:solidFill>
                <a:schemeClr val="dk1"/>
              </a:solidFill>
              <a:effectLst/>
              <a:latin typeface="+mn-lt"/>
              <a:ea typeface="+mn-ea"/>
              <a:cs typeface="+mn-cs"/>
            </a:rPr>
            <a:t>年度の財政健全化緊急対策等の取組以降、消耗品費や光熱水費、旅費、公用車の削減をはじめ、施設管理や業務管理委託等についての仕様や発注方法の見直し等に積極的に取り組むなど、徹底した経費削減を進めていることによるものと分析している。</a:t>
          </a:r>
          <a:endParaRPr lang="ja-JP" altLang="ja-JP" sz="1100">
            <a:effectLst/>
          </a:endParaRPr>
        </a:p>
        <a:p>
          <a:pPr algn="l" rtl="1"/>
          <a:r>
            <a:rPr lang="ja-JP" altLang="ja-JP" sz="1100" b="0" i="0">
              <a:solidFill>
                <a:schemeClr val="dk1"/>
              </a:solidFill>
              <a:effectLst/>
              <a:latin typeface="+mn-lt"/>
              <a:ea typeface="+mn-ea"/>
              <a:cs typeface="+mn-cs"/>
            </a:rPr>
            <a:t>　また、前年度比で</a:t>
          </a:r>
          <a:r>
            <a:rPr lang="en-US" altLang="ja-JP" sz="1100" b="0" i="0">
              <a:solidFill>
                <a:schemeClr val="dk1"/>
              </a:solidFill>
              <a:effectLst/>
              <a:latin typeface="+mn-lt"/>
              <a:ea typeface="+mn-ea"/>
              <a:cs typeface="+mn-cs"/>
            </a:rPr>
            <a:t>0.1</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悪化</a:t>
          </a:r>
          <a:r>
            <a:rPr lang="ja-JP" altLang="ja-JP" sz="1100" b="0" i="0">
              <a:solidFill>
                <a:schemeClr val="dk1"/>
              </a:solidFill>
              <a:effectLst/>
              <a:latin typeface="+mn-lt"/>
              <a:ea typeface="+mn-ea"/>
              <a:cs typeface="+mn-cs"/>
            </a:rPr>
            <a:t>したのは、</a:t>
          </a:r>
          <a:r>
            <a:rPr lang="ja-JP" altLang="en-US" sz="1100" b="0" i="0">
              <a:solidFill>
                <a:schemeClr val="dk1"/>
              </a:solidFill>
              <a:effectLst/>
              <a:latin typeface="+mn-lt"/>
              <a:ea typeface="+mn-ea"/>
              <a:cs typeface="+mn-cs"/>
            </a:rPr>
            <a:t>住民税の年少扶養控除廃止等に伴う追加増収分への対応として予防接種・妊婦健診に係る国庫補助事業の一般財源化による増</a:t>
          </a:r>
          <a:r>
            <a:rPr lang="ja-JP" altLang="ja-JP" sz="1100" b="0" i="0">
              <a:solidFill>
                <a:schemeClr val="dk1"/>
              </a:solidFill>
              <a:effectLst/>
              <a:latin typeface="+mn-lt"/>
              <a:ea typeface="+mn-ea"/>
              <a:cs typeface="+mn-cs"/>
            </a:rPr>
            <a:t>が主な要因である。</a:t>
          </a:r>
          <a:endParaRPr lang="ja-JP" altLang="ja-JP" sz="1100">
            <a:effectLst/>
          </a:endParaRPr>
        </a:p>
        <a:p>
          <a:pPr algn="l"/>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27940</xdr:rowOff>
    </xdr:from>
    <xdr:to>
      <xdr:col>24</xdr:col>
      <xdr:colOff>31750</xdr:colOff>
      <xdr:row>16</xdr:row>
      <xdr:rowOff>35560</xdr:rowOff>
    </xdr:to>
    <xdr:cxnSp macro="">
      <xdr:nvCxnSpPr>
        <xdr:cNvPr id="126" name="直線コネクタ 125"/>
        <xdr:cNvCxnSpPr/>
      </xdr:nvCxnSpPr>
      <xdr:spPr>
        <a:xfrm>
          <a:off x="15671800" y="2771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50800</xdr:rowOff>
    </xdr:to>
    <xdr:cxnSp macro="">
      <xdr:nvCxnSpPr>
        <xdr:cNvPr id="129" name="直線コネクタ 128"/>
        <xdr:cNvCxnSpPr/>
      </xdr:nvCxnSpPr>
      <xdr:spPr>
        <a:xfrm flipV="1">
          <a:off x="14782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16</xdr:row>
      <xdr:rowOff>50800</xdr:rowOff>
    </xdr:to>
    <xdr:cxnSp macro="">
      <xdr:nvCxnSpPr>
        <xdr:cNvPr id="132" name="直線コネクタ 131"/>
        <xdr:cNvCxnSpPr/>
      </xdr:nvCxnSpPr>
      <xdr:spPr>
        <a:xfrm>
          <a:off x="13893800" y="271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43180</xdr:rowOff>
    </xdr:to>
    <xdr:cxnSp macro="">
      <xdr:nvCxnSpPr>
        <xdr:cNvPr id="135" name="直線コネクタ 134"/>
        <xdr:cNvCxnSpPr/>
      </xdr:nvCxnSpPr>
      <xdr:spPr>
        <a:xfrm flipV="1">
          <a:off x="13004800" y="271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3810</xdr:rowOff>
    </xdr:from>
    <xdr:to>
      <xdr:col>20</xdr:col>
      <xdr:colOff>209550</xdr:colOff>
      <xdr:row>17</xdr:row>
      <xdr:rowOff>105410</xdr:rowOff>
    </xdr:to>
    <xdr:sp macro="" textlink="">
      <xdr:nvSpPr>
        <xdr:cNvPr id="136" name="フローチャート : 判断 135"/>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90187</xdr:rowOff>
    </xdr:from>
    <xdr:ext cx="762000" cy="259045"/>
    <xdr:sp macro="" textlink="">
      <xdr:nvSpPr>
        <xdr:cNvPr id="137" name="テキスト ボックス 136"/>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38" name="フローチャート : 判断 137"/>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39" name="テキスト ボックス 138"/>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5" name="円/楕円 144"/>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6"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148590</xdr:rowOff>
    </xdr:from>
    <xdr:to>
      <xdr:col>22</xdr:col>
      <xdr:colOff>615950</xdr:colOff>
      <xdr:row>16</xdr:row>
      <xdr:rowOff>78740</xdr:rowOff>
    </xdr:to>
    <xdr:sp macro="" textlink="">
      <xdr:nvSpPr>
        <xdr:cNvPr id="147" name="円/楕円 146"/>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88917</xdr:rowOff>
    </xdr:from>
    <xdr:ext cx="736600" cy="259045"/>
    <xdr:sp macro="" textlink="">
      <xdr:nvSpPr>
        <xdr:cNvPr id="148" name="テキスト ボックス 147"/>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9" name="円/楕円 148"/>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50" name="テキスト ボックス 149"/>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1" name="円/楕円 150"/>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2" name="テキスト ボックス 151"/>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3" name="円/楕円 152"/>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54" name="テキスト ボックス 153"/>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000" b="0" i="0">
              <a:solidFill>
                <a:schemeClr val="dk1"/>
              </a:solidFill>
              <a:effectLst/>
              <a:latin typeface="+mn-lt"/>
              <a:ea typeface="+mn-ea"/>
              <a:cs typeface="+mn-cs"/>
            </a:rPr>
            <a:t>　財政早期健全化計画等に基づく公立保育所の民営化により、人件費や物件費などが措置費として扶助費に振替となっていることから、ここ数年、平均値を上回る状況となっている。</a:t>
          </a:r>
          <a:endParaRPr lang="ja-JP" altLang="ja-JP" sz="1000">
            <a:effectLst/>
          </a:endParaRPr>
        </a:p>
        <a:p>
          <a:pPr algn="l" rtl="1"/>
          <a:r>
            <a:rPr lang="ja-JP" altLang="ja-JP" sz="1000" b="0" i="0">
              <a:solidFill>
                <a:schemeClr val="dk1"/>
              </a:solidFill>
              <a:effectLst/>
              <a:latin typeface="+mn-lt"/>
              <a:ea typeface="+mn-ea"/>
              <a:cs typeface="+mn-cs"/>
            </a:rPr>
            <a:t>　なお、前年度比で</a:t>
          </a:r>
          <a:r>
            <a:rPr lang="en-US" altLang="ja-JP" sz="1000" b="0" i="0">
              <a:solidFill>
                <a:schemeClr val="dk1"/>
              </a:solidFill>
              <a:effectLst/>
              <a:latin typeface="+mn-lt"/>
              <a:ea typeface="+mn-ea"/>
              <a:cs typeface="+mn-cs"/>
            </a:rPr>
            <a:t>0.2</a:t>
          </a:r>
          <a:r>
            <a:rPr lang="ja-JP" altLang="ja-JP" sz="1000" b="0" i="0">
              <a:solidFill>
                <a:schemeClr val="dk1"/>
              </a:solidFill>
              <a:effectLst/>
              <a:latin typeface="+mn-lt"/>
              <a:ea typeface="+mn-ea"/>
              <a:cs typeface="+mn-cs"/>
            </a:rPr>
            <a:t>ポイントの悪化となったのは、</a:t>
          </a:r>
          <a:r>
            <a:rPr lang="ja-JP" altLang="en-US" sz="1000" b="0" i="0">
              <a:solidFill>
                <a:schemeClr val="dk1"/>
              </a:solidFill>
              <a:effectLst/>
              <a:latin typeface="+mn-lt"/>
              <a:ea typeface="+mn-ea"/>
              <a:cs typeface="+mn-cs"/>
            </a:rPr>
            <a:t>対象者の増加に伴う介護給付費や訓練等給付費等の障害者自立支援費の増や</a:t>
          </a:r>
          <a:r>
            <a:rPr lang="ja-JP" altLang="ja-JP" sz="1000" b="0" i="0">
              <a:solidFill>
                <a:schemeClr val="dk1"/>
              </a:solidFill>
              <a:effectLst/>
              <a:latin typeface="+mn-lt"/>
              <a:ea typeface="+mn-ea"/>
              <a:cs typeface="+mn-cs"/>
            </a:rPr>
            <a:t>小学校</a:t>
          </a:r>
          <a:r>
            <a:rPr lang="en-US" altLang="ja-JP" sz="1000" b="0" i="0">
              <a:solidFill>
                <a:schemeClr val="dk1"/>
              </a:solidFill>
              <a:effectLst/>
              <a:latin typeface="+mn-lt"/>
              <a:ea typeface="+mn-ea"/>
              <a:cs typeface="+mn-cs"/>
            </a:rPr>
            <a:t>6</a:t>
          </a:r>
          <a:r>
            <a:rPr lang="ja-JP" altLang="ja-JP" sz="1000" b="0" i="0">
              <a:solidFill>
                <a:schemeClr val="dk1"/>
              </a:solidFill>
              <a:effectLst/>
              <a:latin typeface="+mn-lt"/>
              <a:ea typeface="+mn-ea"/>
              <a:cs typeface="+mn-cs"/>
            </a:rPr>
            <a:t>年生までに</a:t>
          </a:r>
          <a:r>
            <a:rPr lang="ja-JP" altLang="en-US" sz="1000" b="0" i="0">
              <a:solidFill>
                <a:schemeClr val="dk1"/>
              </a:solidFill>
              <a:effectLst/>
              <a:latin typeface="+mn-lt"/>
              <a:ea typeface="+mn-ea"/>
              <a:cs typeface="+mn-cs"/>
            </a:rPr>
            <a:t>対象が</a:t>
          </a:r>
          <a:r>
            <a:rPr lang="ja-JP" altLang="ja-JP" sz="1000" b="0" i="0">
              <a:solidFill>
                <a:schemeClr val="dk1"/>
              </a:solidFill>
              <a:effectLst/>
              <a:latin typeface="+mn-lt"/>
              <a:ea typeface="+mn-ea"/>
              <a:cs typeface="+mn-cs"/>
            </a:rPr>
            <a:t>拡大された子ども医療助成事業</a:t>
          </a:r>
          <a:r>
            <a:rPr lang="ja-JP" altLang="en-US" sz="1000" b="0" i="0">
              <a:solidFill>
                <a:schemeClr val="dk1"/>
              </a:solidFill>
              <a:effectLst/>
              <a:latin typeface="+mn-lt"/>
              <a:ea typeface="+mn-ea"/>
              <a:cs typeface="+mn-cs"/>
            </a:rPr>
            <a:t>の増、対象児童数の増による児童手当給付費の増</a:t>
          </a:r>
          <a:r>
            <a:rPr lang="ja-JP" altLang="ja-JP" sz="1000" b="0" i="0">
              <a:solidFill>
                <a:schemeClr val="dk1"/>
              </a:solidFill>
              <a:effectLst/>
              <a:latin typeface="+mn-lt"/>
              <a:ea typeface="+mn-ea"/>
              <a:cs typeface="+mn-cs"/>
            </a:rPr>
            <a:t>が主な要因である。</a:t>
          </a:r>
          <a:endParaRPr lang="en-US" altLang="ja-JP" sz="1000" b="0" i="0">
            <a:solidFill>
              <a:schemeClr val="dk1"/>
            </a:solidFill>
            <a:effectLst/>
            <a:latin typeface="+mn-lt"/>
            <a:ea typeface="+mn-ea"/>
            <a:cs typeface="+mn-cs"/>
          </a:endParaRPr>
        </a:p>
        <a:p>
          <a:pPr algn="l" rtl="1"/>
          <a:r>
            <a:rPr lang="ja-JP" altLang="ja-JP" sz="1000" b="0" i="0">
              <a:solidFill>
                <a:schemeClr val="dk1"/>
              </a:solidFill>
              <a:effectLst/>
              <a:latin typeface="+mn-lt"/>
              <a:ea typeface="+mn-ea"/>
              <a:cs typeface="+mn-cs"/>
            </a:rPr>
            <a:t>　今後も、高齢化等により、数値は上昇傾向が見込まれるが、介護予防や生活習慣病予防の取り組みにより、扶助費の上昇に歯止めをかけるなど、さらなる対策が必要である。</a:t>
          </a:r>
          <a:endParaRPr lang="ja-JP" altLang="ja-JP" sz="1000">
            <a:effectLst/>
          </a:endParaRPr>
        </a:p>
        <a:p>
          <a:endParaRPr kumimoji="1" lang="ja-JP" altLang="en-US" sz="10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131572</xdr:rowOff>
    </xdr:from>
    <xdr:to>
      <xdr:col>7</xdr:col>
      <xdr:colOff>15875</xdr:colOff>
      <xdr:row>56</xdr:row>
      <xdr:rowOff>149860</xdr:rowOff>
    </xdr:to>
    <xdr:cxnSp macro="">
      <xdr:nvCxnSpPr>
        <xdr:cNvPr id="185" name="直線コネクタ 184"/>
        <xdr:cNvCxnSpPr/>
      </xdr:nvCxnSpPr>
      <xdr:spPr>
        <a:xfrm>
          <a:off x="3987800" y="9732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85852</xdr:rowOff>
    </xdr:from>
    <xdr:to>
      <xdr:col>5</xdr:col>
      <xdr:colOff>549275</xdr:colOff>
      <xdr:row>56</xdr:row>
      <xdr:rowOff>131572</xdr:rowOff>
    </xdr:to>
    <xdr:cxnSp macro="">
      <xdr:nvCxnSpPr>
        <xdr:cNvPr id="188" name="直線コネクタ 187"/>
        <xdr:cNvCxnSpPr/>
      </xdr:nvCxnSpPr>
      <xdr:spPr>
        <a:xfrm>
          <a:off x="3098800" y="9687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138430</xdr:rowOff>
    </xdr:from>
    <xdr:to>
      <xdr:col>4</xdr:col>
      <xdr:colOff>346075</xdr:colOff>
      <xdr:row>56</xdr:row>
      <xdr:rowOff>85852</xdr:rowOff>
    </xdr:to>
    <xdr:cxnSp macro="">
      <xdr:nvCxnSpPr>
        <xdr:cNvPr id="191" name="直線コネクタ 190"/>
        <xdr:cNvCxnSpPr/>
      </xdr:nvCxnSpPr>
      <xdr:spPr>
        <a:xfrm>
          <a:off x="2209800" y="95681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136144</xdr:rowOff>
    </xdr:from>
    <xdr:to>
      <xdr:col>3</xdr:col>
      <xdr:colOff>142875</xdr:colOff>
      <xdr:row>55</xdr:row>
      <xdr:rowOff>138430</xdr:rowOff>
    </xdr:to>
    <xdr:cxnSp macro="">
      <xdr:nvCxnSpPr>
        <xdr:cNvPr id="194" name="直線コネクタ 193"/>
        <xdr:cNvCxnSpPr/>
      </xdr:nvCxnSpPr>
      <xdr:spPr>
        <a:xfrm>
          <a:off x="1320800" y="93944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78486</xdr:rowOff>
    </xdr:from>
    <xdr:to>
      <xdr:col>3</xdr:col>
      <xdr:colOff>193675</xdr:colOff>
      <xdr:row>56</xdr:row>
      <xdr:rowOff>8636</xdr:rowOff>
    </xdr:to>
    <xdr:sp macro="" textlink="">
      <xdr:nvSpPr>
        <xdr:cNvPr id="195" name="フローチャート : 判断 194"/>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18813</xdr:rowOff>
    </xdr:from>
    <xdr:ext cx="762000" cy="259045"/>
    <xdr:sp macro="" textlink="">
      <xdr:nvSpPr>
        <xdr:cNvPr id="196" name="テキスト ボックス 195"/>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23622</xdr:rowOff>
    </xdr:from>
    <xdr:to>
      <xdr:col>1</xdr:col>
      <xdr:colOff>676275</xdr:colOff>
      <xdr:row>55</xdr:row>
      <xdr:rowOff>125222</xdr:rowOff>
    </xdr:to>
    <xdr:sp macro="" textlink="">
      <xdr:nvSpPr>
        <xdr:cNvPr id="197" name="フローチャート : 判断 196"/>
        <xdr:cNvSpPr/>
      </xdr:nvSpPr>
      <xdr:spPr>
        <a:xfrm>
          <a:off x="1270000" y="94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109999</xdr:rowOff>
    </xdr:from>
    <xdr:ext cx="762000" cy="259045"/>
    <xdr:sp macro="" textlink="">
      <xdr:nvSpPr>
        <xdr:cNvPr id="198" name="テキスト ボックス 197"/>
        <xdr:cNvSpPr txBox="1"/>
      </xdr:nvSpPr>
      <xdr:spPr>
        <a:xfrm>
          <a:off x="939800" y="953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99060</xdr:rowOff>
    </xdr:from>
    <xdr:to>
      <xdr:col>7</xdr:col>
      <xdr:colOff>66675</xdr:colOff>
      <xdr:row>57</xdr:row>
      <xdr:rowOff>29210</xdr:rowOff>
    </xdr:to>
    <xdr:sp macro="" textlink="">
      <xdr:nvSpPr>
        <xdr:cNvPr id="204" name="円/楕円 203"/>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71137</xdr:rowOff>
    </xdr:from>
    <xdr:ext cx="762000" cy="259045"/>
    <xdr:sp macro="" textlink="">
      <xdr:nvSpPr>
        <xdr:cNvPr id="205" name="扶助費該当値テキスト"/>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80772</xdr:rowOff>
    </xdr:from>
    <xdr:to>
      <xdr:col>5</xdr:col>
      <xdr:colOff>600075</xdr:colOff>
      <xdr:row>57</xdr:row>
      <xdr:rowOff>10922</xdr:rowOff>
    </xdr:to>
    <xdr:sp macro="" textlink="">
      <xdr:nvSpPr>
        <xdr:cNvPr id="206" name="円/楕円 205"/>
        <xdr:cNvSpPr/>
      </xdr:nvSpPr>
      <xdr:spPr>
        <a:xfrm>
          <a:off x="3937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167149</xdr:rowOff>
    </xdr:from>
    <xdr:ext cx="736600" cy="259045"/>
    <xdr:sp macro="" textlink="">
      <xdr:nvSpPr>
        <xdr:cNvPr id="207" name="テキスト ボックス 206"/>
        <xdr:cNvSpPr txBox="1"/>
      </xdr:nvSpPr>
      <xdr:spPr>
        <a:xfrm>
          <a:off x="3606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35052</xdr:rowOff>
    </xdr:from>
    <xdr:to>
      <xdr:col>4</xdr:col>
      <xdr:colOff>396875</xdr:colOff>
      <xdr:row>56</xdr:row>
      <xdr:rowOff>136652</xdr:rowOff>
    </xdr:to>
    <xdr:sp macro="" textlink="">
      <xdr:nvSpPr>
        <xdr:cNvPr id="208" name="円/楕円 207"/>
        <xdr:cNvSpPr/>
      </xdr:nvSpPr>
      <xdr:spPr>
        <a:xfrm>
          <a:off x="3048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121429</xdr:rowOff>
    </xdr:from>
    <xdr:ext cx="762000" cy="259045"/>
    <xdr:sp macro="" textlink="">
      <xdr:nvSpPr>
        <xdr:cNvPr id="209" name="テキスト ボックス 208"/>
        <xdr:cNvSpPr txBox="1"/>
      </xdr:nvSpPr>
      <xdr:spPr>
        <a:xfrm>
          <a:off x="2717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87630</xdr:rowOff>
    </xdr:from>
    <xdr:to>
      <xdr:col>3</xdr:col>
      <xdr:colOff>193675</xdr:colOff>
      <xdr:row>56</xdr:row>
      <xdr:rowOff>17780</xdr:rowOff>
    </xdr:to>
    <xdr:sp macro="" textlink="">
      <xdr:nvSpPr>
        <xdr:cNvPr id="210" name="円/楕円 209"/>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2557</xdr:rowOff>
    </xdr:from>
    <xdr:ext cx="762000" cy="259045"/>
    <xdr:sp macro="" textlink="">
      <xdr:nvSpPr>
        <xdr:cNvPr id="211" name="テキスト ボックス 210"/>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85344</xdr:rowOff>
    </xdr:from>
    <xdr:to>
      <xdr:col>1</xdr:col>
      <xdr:colOff>676275</xdr:colOff>
      <xdr:row>55</xdr:row>
      <xdr:rowOff>15494</xdr:rowOff>
    </xdr:to>
    <xdr:sp macro="" textlink="">
      <xdr:nvSpPr>
        <xdr:cNvPr id="212" name="円/楕円 211"/>
        <xdr:cNvSpPr/>
      </xdr:nvSpPr>
      <xdr:spPr>
        <a:xfrm>
          <a:off x="1270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25671</xdr:rowOff>
    </xdr:from>
    <xdr:ext cx="762000" cy="259045"/>
    <xdr:sp macro="" textlink="">
      <xdr:nvSpPr>
        <xdr:cNvPr id="213" name="テキスト ボックス 212"/>
        <xdr:cNvSpPr txBox="1"/>
      </xdr:nvSpPr>
      <xdr:spPr>
        <a:xfrm>
          <a:off x="939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000" b="0" i="0">
              <a:solidFill>
                <a:schemeClr val="dk1"/>
              </a:solidFill>
              <a:effectLst/>
              <a:latin typeface="+mn-lt"/>
              <a:ea typeface="+mn-ea"/>
              <a:cs typeface="+mn-cs"/>
            </a:rPr>
            <a:t>　類似団体と比較すると下回っているが、</a:t>
          </a:r>
          <a:r>
            <a:rPr lang="ja-JP" altLang="en-US" sz="1000" b="0" i="0">
              <a:solidFill>
                <a:schemeClr val="dk1"/>
              </a:solidFill>
              <a:effectLst/>
              <a:latin typeface="+mn-lt"/>
              <a:ea typeface="+mn-ea"/>
              <a:cs typeface="+mn-cs"/>
            </a:rPr>
            <a:t>介護給付費準備基金からの繰入金皆減に伴う介護保険特別会計への繰出金や農業集落排水事業特別会計への操出金が増加している。</a:t>
          </a:r>
          <a:endParaRPr lang="en-US" altLang="ja-JP" sz="1000" b="0" i="0">
            <a:solidFill>
              <a:schemeClr val="dk1"/>
            </a:solidFill>
            <a:effectLst/>
            <a:latin typeface="+mn-lt"/>
            <a:ea typeface="+mn-ea"/>
            <a:cs typeface="+mn-cs"/>
          </a:endParaRPr>
        </a:p>
        <a:p>
          <a:pPr algn="l" rtl="1"/>
          <a:r>
            <a:rPr lang="ja-JP" altLang="en-US" sz="1000" b="0" i="0">
              <a:solidFill>
                <a:schemeClr val="dk1"/>
              </a:solidFill>
              <a:effectLst/>
              <a:latin typeface="+mn-lt"/>
              <a:ea typeface="+mn-ea"/>
              <a:cs typeface="+mn-cs"/>
            </a:rPr>
            <a:t>　</a:t>
          </a:r>
          <a:r>
            <a:rPr lang="ja-JP" altLang="ja-JP" sz="1000" b="0" i="0">
              <a:solidFill>
                <a:schemeClr val="dk1"/>
              </a:solidFill>
              <a:effectLst/>
              <a:latin typeface="+mn-lt"/>
              <a:ea typeface="+mn-ea"/>
              <a:cs typeface="+mn-cs"/>
            </a:rPr>
            <a:t>今後、給付費の増加に伴う介護保険事業会計や国民健康保険事業会計への繰出のほか、公共下水道事業への公債費負担に係る繰出の増加などが見込まれる。</a:t>
          </a:r>
          <a:endParaRPr lang="ja-JP" altLang="ja-JP" sz="1000">
            <a:effectLst/>
          </a:endParaRPr>
        </a:p>
        <a:p>
          <a:pPr algn="l" rtl="1"/>
          <a:r>
            <a:rPr lang="ja-JP" altLang="ja-JP" sz="1000" b="0" i="0">
              <a:solidFill>
                <a:schemeClr val="dk1"/>
              </a:solidFill>
              <a:effectLst/>
              <a:latin typeface="+mn-lt"/>
              <a:ea typeface="+mn-ea"/>
              <a:cs typeface="+mn-cs"/>
            </a:rPr>
            <a:t>　介護保険及び国民健康保険については、介護予防及び生活習慣病予防など、保険給付費の抑制につながる取組を進めており、公共下水道、農業集落排水事業についても、独立採算の原則に立った経営健全化の取組を進める必要がある。</a:t>
          </a:r>
          <a:endParaRPr lang="ja-JP" altLang="ja-JP" sz="1000">
            <a:effectLst/>
          </a:endParaRPr>
        </a:p>
        <a:p>
          <a:pPr algn="l"/>
          <a:endParaRPr kumimoji="1" lang="ja-JP" altLang="en-US" sz="10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104140</xdr:rowOff>
    </xdr:to>
    <xdr:cxnSp macro="">
      <xdr:nvCxnSpPr>
        <xdr:cNvPr id="246" name="直線コネクタ 245"/>
        <xdr:cNvCxnSpPr/>
      </xdr:nvCxnSpPr>
      <xdr:spPr>
        <a:xfrm flipV="1">
          <a:off x="15671800" y="9629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104140</xdr:rowOff>
    </xdr:to>
    <xdr:cxnSp macro="">
      <xdr:nvCxnSpPr>
        <xdr:cNvPr id="249" name="直線コネクタ 248"/>
        <xdr:cNvCxnSpPr/>
      </xdr:nvCxnSpPr>
      <xdr:spPr>
        <a:xfrm>
          <a:off x="14782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35560</xdr:rowOff>
    </xdr:to>
    <xdr:cxnSp macro="">
      <xdr:nvCxnSpPr>
        <xdr:cNvPr id="252" name="直線コネクタ 251"/>
        <xdr:cNvCxnSpPr/>
      </xdr:nvCxnSpPr>
      <xdr:spPr>
        <a:xfrm>
          <a:off x="13893800" y="9575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43180</xdr:rowOff>
    </xdr:to>
    <xdr:cxnSp macro="">
      <xdr:nvCxnSpPr>
        <xdr:cNvPr id="255" name="直線コネクタ 254"/>
        <xdr:cNvCxnSpPr/>
      </xdr:nvCxnSpPr>
      <xdr:spPr>
        <a:xfrm flipV="1">
          <a:off x="13004800" y="957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6" name="フローチャート : 判断 255"/>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7" name="テキスト ボックス 256"/>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58" name="フローチャート : 判断 257"/>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59" name="テキスト ボックス 258"/>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65" name="円/楕円 264"/>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165117</xdr:rowOff>
    </xdr:from>
    <xdr:ext cx="762000" cy="259045"/>
    <xdr:sp macro="" textlink="">
      <xdr:nvSpPr>
        <xdr:cNvPr id="266"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7" name="円/楕円 266"/>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8" name="テキスト ボックス 267"/>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69" name="円/楕円 268"/>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0" name="テキスト ボックス 269"/>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1" name="円/楕円 270"/>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2" name="テキスト ボックス 271"/>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3" name="円/楕円 272"/>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4" name="テキスト ボックス 273"/>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市立病院への繰出が、公立病院特例債の元金償還や医師確保のための負担金増などにより増加傾向にあるなど、引き続き、平均値を大きく上回っている状況である。</a:t>
          </a:r>
          <a:endParaRPr lang="ja-JP" altLang="ja-JP" sz="1300">
            <a:effectLst/>
          </a:endParaRPr>
        </a:p>
        <a:p>
          <a:pPr algn="l" rtl="1"/>
          <a:r>
            <a:rPr lang="ja-JP" altLang="ja-JP" sz="1300" b="0" i="0">
              <a:solidFill>
                <a:schemeClr val="dk1"/>
              </a:solidFill>
              <a:effectLst/>
              <a:latin typeface="+mn-lt"/>
              <a:ea typeface="+mn-ea"/>
              <a:cs typeface="+mn-cs"/>
            </a:rPr>
            <a:t>　今後も、病院事業会計の経営健全化に向けた繰出や清掃工場・し尿処理場の老朽化等に伴う伊賀南部環境衛生組合への分担金増などが見込まれ、数値は当面高い水準で推移するものと見込んでいる。</a:t>
          </a:r>
          <a:endParaRPr lang="ja-JP" altLang="ja-JP" sz="1300">
            <a:effectLst/>
          </a:endParaRPr>
        </a:p>
        <a:p>
          <a:pPr algn="l"/>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37</xdr:row>
      <xdr:rowOff>138430</xdr:rowOff>
    </xdr:to>
    <xdr:cxnSp macro="">
      <xdr:nvCxnSpPr>
        <xdr:cNvPr id="304" name="直線コネクタ 303"/>
        <xdr:cNvCxnSpPr/>
      </xdr:nvCxnSpPr>
      <xdr:spPr>
        <a:xfrm>
          <a:off x="15671800" y="6477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133858</xdr:rowOff>
    </xdr:from>
    <xdr:to>
      <xdr:col>22</xdr:col>
      <xdr:colOff>565150</xdr:colOff>
      <xdr:row>38</xdr:row>
      <xdr:rowOff>12700</xdr:rowOff>
    </xdr:to>
    <xdr:cxnSp macro="">
      <xdr:nvCxnSpPr>
        <xdr:cNvPr id="307" name="直線コネクタ 306"/>
        <xdr:cNvCxnSpPr/>
      </xdr:nvCxnSpPr>
      <xdr:spPr>
        <a:xfrm flipV="1">
          <a:off x="14782800" y="6477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156718</xdr:rowOff>
    </xdr:from>
    <xdr:to>
      <xdr:col>21</xdr:col>
      <xdr:colOff>361950</xdr:colOff>
      <xdr:row>38</xdr:row>
      <xdr:rowOff>12700</xdr:rowOff>
    </xdr:to>
    <xdr:cxnSp macro="">
      <xdr:nvCxnSpPr>
        <xdr:cNvPr id="310" name="直線コネクタ 309"/>
        <xdr:cNvCxnSpPr/>
      </xdr:nvCxnSpPr>
      <xdr:spPr>
        <a:xfrm>
          <a:off x="13893800" y="6500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129286</xdr:rowOff>
    </xdr:from>
    <xdr:to>
      <xdr:col>20</xdr:col>
      <xdr:colOff>158750</xdr:colOff>
      <xdr:row>37</xdr:row>
      <xdr:rowOff>156718</xdr:rowOff>
    </xdr:to>
    <xdr:cxnSp macro="">
      <xdr:nvCxnSpPr>
        <xdr:cNvPr id="313" name="直線コネクタ 312"/>
        <xdr:cNvCxnSpPr/>
      </xdr:nvCxnSpPr>
      <xdr:spPr>
        <a:xfrm>
          <a:off x="13004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4" name="フローチャート : 判断 313"/>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15" name="テキスト ボックス 314"/>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6" name="フローチャート : 判断 31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7" name="テキスト ボックス 316"/>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23" name="円/楕円 322"/>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24"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25" name="円/楕円 324"/>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26" name="テキスト ボックス 325"/>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27" name="円/楕円 326"/>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8" name="テキスト ボックス 327"/>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105918</xdr:rowOff>
    </xdr:from>
    <xdr:to>
      <xdr:col>20</xdr:col>
      <xdr:colOff>209550</xdr:colOff>
      <xdr:row>38</xdr:row>
      <xdr:rowOff>36068</xdr:rowOff>
    </xdr:to>
    <xdr:sp macro="" textlink="">
      <xdr:nvSpPr>
        <xdr:cNvPr id="329" name="円/楕円 328"/>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20845</xdr:rowOff>
    </xdr:from>
    <xdr:ext cx="762000" cy="259045"/>
    <xdr:sp macro="" textlink="">
      <xdr:nvSpPr>
        <xdr:cNvPr id="330" name="テキスト ボックス 329"/>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31" name="円/楕円 330"/>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32" name="テキスト ボックス 331"/>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en-US" altLang="ja-JP"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退職手当債及び臨時財政対策債の元金償還開始に伴い、前年度から</a:t>
          </a:r>
          <a:r>
            <a:rPr lang="en-US" altLang="ja-JP" sz="1300" b="0" i="0">
              <a:solidFill>
                <a:schemeClr val="dk1"/>
              </a:solidFill>
              <a:effectLst/>
              <a:latin typeface="+mn-lt"/>
              <a:ea typeface="+mn-ea"/>
              <a:cs typeface="+mn-cs"/>
            </a:rPr>
            <a:t>0.2</a:t>
          </a:r>
          <a:r>
            <a:rPr lang="ja-JP" altLang="ja-JP" sz="1300" b="0" i="0">
              <a:solidFill>
                <a:schemeClr val="dk1"/>
              </a:solidFill>
              <a:effectLst/>
              <a:latin typeface="+mn-lt"/>
              <a:ea typeface="+mn-ea"/>
              <a:cs typeface="+mn-cs"/>
            </a:rPr>
            <a:t>ポイントの悪化となっている。</a:t>
          </a:r>
          <a:endParaRPr lang="ja-JP" altLang="ja-JP" sz="1300">
            <a:effectLst/>
          </a:endParaRPr>
        </a:p>
        <a:p>
          <a:pPr algn="l" rtl="1"/>
          <a:r>
            <a:rPr lang="ja-JP" altLang="ja-JP" sz="1300" b="0" i="0">
              <a:solidFill>
                <a:schemeClr val="dk1"/>
              </a:solidFill>
              <a:effectLst/>
              <a:latin typeface="+mn-lt"/>
              <a:ea typeface="+mn-ea"/>
              <a:cs typeface="+mn-cs"/>
            </a:rPr>
            <a:t>　今後も、老朽化に伴う公共施設の更新など、増加要素は残るものの、一方で、市全体としては、普通建設事業費の抑制傾向を続けており、数値は中長期的には改善していくものと見込んでいる</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81280</xdr:rowOff>
    </xdr:to>
    <xdr:cxnSp macro="">
      <xdr:nvCxnSpPr>
        <xdr:cNvPr id="362" name="直線コネクタ 361"/>
        <xdr:cNvCxnSpPr/>
      </xdr:nvCxnSpPr>
      <xdr:spPr>
        <a:xfrm>
          <a:off x="3987800" y="134452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49276</xdr:rowOff>
    </xdr:from>
    <xdr:to>
      <xdr:col>5</xdr:col>
      <xdr:colOff>549275</xdr:colOff>
      <xdr:row>78</xdr:row>
      <xdr:rowOff>72137</xdr:rowOff>
    </xdr:to>
    <xdr:cxnSp macro="">
      <xdr:nvCxnSpPr>
        <xdr:cNvPr id="365" name="直線コネクタ 364"/>
        <xdr:cNvCxnSpPr/>
      </xdr:nvCxnSpPr>
      <xdr:spPr>
        <a:xfrm>
          <a:off x="3098800" y="134223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143002</xdr:rowOff>
    </xdr:from>
    <xdr:to>
      <xdr:col>4</xdr:col>
      <xdr:colOff>346075</xdr:colOff>
      <xdr:row>78</xdr:row>
      <xdr:rowOff>49276</xdr:rowOff>
    </xdr:to>
    <xdr:cxnSp macro="">
      <xdr:nvCxnSpPr>
        <xdr:cNvPr id="368" name="直線コネクタ 367"/>
        <xdr:cNvCxnSpPr/>
      </xdr:nvCxnSpPr>
      <xdr:spPr>
        <a:xfrm>
          <a:off x="2209800" y="13344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143002</xdr:rowOff>
    </xdr:from>
    <xdr:to>
      <xdr:col>3</xdr:col>
      <xdr:colOff>142875</xdr:colOff>
      <xdr:row>78</xdr:row>
      <xdr:rowOff>3556</xdr:rowOff>
    </xdr:to>
    <xdr:cxnSp macro="">
      <xdr:nvCxnSpPr>
        <xdr:cNvPr id="371" name="直線コネクタ 370"/>
        <xdr:cNvCxnSpPr/>
      </xdr:nvCxnSpPr>
      <xdr:spPr>
        <a:xfrm flipV="1">
          <a:off x="1320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64770</xdr:rowOff>
    </xdr:from>
    <xdr:to>
      <xdr:col>3</xdr:col>
      <xdr:colOff>193675</xdr:colOff>
      <xdr:row>77</xdr:row>
      <xdr:rowOff>166370</xdr:rowOff>
    </xdr:to>
    <xdr:sp macro="" textlink="">
      <xdr:nvSpPr>
        <xdr:cNvPr id="372" name="フローチャート : 判断 371"/>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73" name="テキスト ボックス 372"/>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4" name="フローチャート : 判断 373"/>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5" name="テキスト ボックス 374"/>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81" name="円/楕円 380"/>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82"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83" name="円/楕円 382"/>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84" name="テキスト ボックス 383"/>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85" name="円/楕円 384"/>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84853</xdr:rowOff>
    </xdr:from>
    <xdr:ext cx="762000" cy="259045"/>
    <xdr:sp macro="" textlink="">
      <xdr:nvSpPr>
        <xdr:cNvPr id="386" name="テキスト ボックス 385"/>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92202</xdr:rowOff>
    </xdr:from>
    <xdr:to>
      <xdr:col>3</xdr:col>
      <xdr:colOff>193675</xdr:colOff>
      <xdr:row>78</xdr:row>
      <xdr:rowOff>22352</xdr:rowOff>
    </xdr:to>
    <xdr:sp macro="" textlink="">
      <xdr:nvSpPr>
        <xdr:cNvPr id="387" name="円/楕円 386"/>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88" name="テキスト ボックス 387"/>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89" name="円/楕円 388"/>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90" name="テキスト ボックス 389"/>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en-US" altLang="ja-JP"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財政早期健全化計画に基づく人件費の抑制措置や考査制度による事務事業の見直し等により、引き続き、経常経費の抑制に努めているが、病院事業会計の経営健全化に向けた繰出や公共下水道事業への経費負担、さらには社会保障費である扶助費の増など、今後も多額の一般財源負担が見込まれることから、事業の選択と集中、スクラップアンドビルド等による歳出抑制や、さらなる事業の効率化を進める必要がある。</a:t>
          </a:r>
          <a:endParaRPr lang="ja-JP" altLang="ja-JP" sz="1300">
            <a:effectLst/>
          </a:endParaRPr>
        </a:p>
        <a:p>
          <a:pPr algn="l"/>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54611</xdr:rowOff>
    </xdr:from>
    <xdr:to>
      <xdr:col>24</xdr:col>
      <xdr:colOff>31750</xdr:colOff>
      <xdr:row>79</xdr:row>
      <xdr:rowOff>115570</xdr:rowOff>
    </xdr:to>
    <xdr:cxnSp macro="">
      <xdr:nvCxnSpPr>
        <xdr:cNvPr id="423" name="直線コネクタ 422"/>
        <xdr:cNvCxnSpPr/>
      </xdr:nvCxnSpPr>
      <xdr:spPr>
        <a:xfrm flipV="1">
          <a:off x="15671800" y="135991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115570</xdr:rowOff>
    </xdr:from>
    <xdr:to>
      <xdr:col>22</xdr:col>
      <xdr:colOff>565150</xdr:colOff>
      <xdr:row>79</xdr:row>
      <xdr:rowOff>127000</xdr:rowOff>
    </xdr:to>
    <xdr:cxnSp macro="">
      <xdr:nvCxnSpPr>
        <xdr:cNvPr id="426" name="直線コネクタ 425"/>
        <xdr:cNvCxnSpPr/>
      </xdr:nvCxnSpPr>
      <xdr:spPr>
        <a:xfrm flipV="1">
          <a:off x="14782800" y="13660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115570</xdr:rowOff>
    </xdr:from>
    <xdr:to>
      <xdr:col>21</xdr:col>
      <xdr:colOff>361950</xdr:colOff>
      <xdr:row>79</xdr:row>
      <xdr:rowOff>127000</xdr:rowOff>
    </xdr:to>
    <xdr:cxnSp macro="">
      <xdr:nvCxnSpPr>
        <xdr:cNvPr id="429" name="直線コネクタ 428"/>
        <xdr:cNvCxnSpPr/>
      </xdr:nvCxnSpPr>
      <xdr:spPr>
        <a:xfrm>
          <a:off x="13893800" y="1348867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115570</xdr:rowOff>
    </xdr:from>
    <xdr:to>
      <xdr:col>20</xdr:col>
      <xdr:colOff>158750</xdr:colOff>
      <xdr:row>78</xdr:row>
      <xdr:rowOff>119380</xdr:rowOff>
    </xdr:to>
    <xdr:cxnSp macro="">
      <xdr:nvCxnSpPr>
        <xdr:cNvPr id="432" name="直線コネクタ 431"/>
        <xdr:cNvCxnSpPr/>
      </xdr:nvCxnSpPr>
      <xdr:spPr>
        <a:xfrm flipV="1">
          <a:off x="13004800" y="13488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129539</xdr:rowOff>
    </xdr:from>
    <xdr:to>
      <xdr:col>20</xdr:col>
      <xdr:colOff>209550</xdr:colOff>
      <xdr:row>78</xdr:row>
      <xdr:rowOff>59689</xdr:rowOff>
    </xdr:to>
    <xdr:sp macro="" textlink="">
      <xdr:nvSpPr>
        <xdr:cNvPr id="433" name="フローチャート : 判断 432"/>
        <xdr:cNvSpPr/>
      </xdr:nvSpPr>
      <xdr:spPr>
        <a:xfrm>
          <a:off x="13843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69866</xdr:rowOff>
    </xdr:from>
    <xdr:ext cx="762000" cy="259045"/>
    <xdr:sp macro="" textlink="">
      <xdr:nvSpPr>
        <xdr:cNvPr id="434" name="テキスト ボックス 433"/>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22861</xdr:rowOff>
    </xdr:from>
    <xdr:to>
      <xdr:col>19</xdr:col>
      <xdr:colOff>6350</xdr:colOff>
      <xdr:row>78</xdr:row>
      <xdr:rowOff>124461</xdr:rowOff>
    </xdr:to>
    <xdr:sp macro="" textlink="">
      <xdr:nvSpPr>
        <xdr:cNvPr id="435" name="フローチャート : 判断 434"/>
        <xdr:cNvSpPr/>
      </xdr:nvSpPr>
      <xdr:spPr>
        <a:xfrm>
          <a:off x="12954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134638</xdr:rowOff>
    </xdr:from>
    <xdr:ext cx="762000" cy="259045"/>
    <xdr:sp macro="" textlink="">
      <xdr:nvSpPr>
        <xdr:cNvPr id="436" name="テキスト ボックス 435"/>
        <xdr:cNvSpPr txBox="1"/>
      </xdr:nvSpPr>
      <xdr:spPr>
        <a:xfrm>
          <a:off x="12623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3811</xdr:rowOff>
    </xdr:from>
    <xdr:to>
      <xdr:col>24</xdr:col>
      <xdr:colOff>82550</xdr:colOff>
      <xdr:row>79</xdr:row>
      <xdr:rowOff>105411</xdr:rowOff>
    </xdr:to>
    <xdr:sp macro="" textlink="">
      <xdr:nvSpPr>
        <xdr:cNvPr id="442" name="円/楕円 441"/>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147338</xdr:rowOff>
    </xdr:from>
    <xdr:ext cx="762000" cy="259045"/>
    <xdr:sp macro="" textlink="">
      <xdr:nvSpPr>
        <xdr:cNvPr id="443" name="公債費以外該当値テキスト"/>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64770</xdr:rowOff>
    </xdr:from>
    <xdr:to>
      <xdr:col>22</xdr:col>
      <xdr:colOff>615950</xdr:colOff>
      <xdr:row>79</xdr:row>
      <xdr:rowOff>166370</xdr:rowOff>
    </xdr:to>
    <xdr:sp macro="" textlink="">
      <xdr:nvSpPr>
        <xdr:cNvPr id="444" name="円/楕円 443"/>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151147</xdr:rowOff>
    </xdr:from>
    <xdr:ext cx="736600" cy="259045"/>
    <xdr:sp macro="" textlink="">
      <xdr:nvSpPr>
        <xdr:cNvPr id="445" name="テキスト ボックス 444"/>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76200</xdr:rowOff>
    </xdr:from>
    <xdr:to>
      <xdr:col>21</xdr:col>
      <xdr:colOff>412750</xdr:colOff>
      <xdr:row>80</xdr:row>
      <xdr:rowOff>6350</xdr:rowOff>
    </xdr:to>
    <xdr:sp macro="" textlink="">
      <xdr:nvSpPr>
        <xdr:cNvPr id="446" name="円/楕円 445"/>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162577</xdr:rowOff>
    </xdr:from>
    <xdr:ext cx="762000" cy="259045"/>
    <xdr:sp macro="" textlink="">
      <xdr:nvSpPr>
        <xdr:cNvPr id="447" name="テキスト ボックス 446"/>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64770</xdr:rowOff>
    </xdr:from>
    <xdr:to>
      <xdr:col>20</xdr:col>
      <xdr:colOff>209550</xdr:colOff>
      <xdr:row>78</xdr:row>
      <xdr:rowOff>166370</xdr:rowOff>
    </xdr:to>
    <xdr:sp macro="" textlink="">
      <xdr:nvSpPr>
        <xdr:cNvPr id="448" name="円/楕円 447"/>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151147</xdr:rowOff>
    </xdr:from>
    <xdr:ext cx="762000" cy="259045"/>
    <xdr:sp macro="" textlink="">
      <xdr:nvSpPr>
        <xdr:cNvPr id="449" name="テキスト ボックス 448"/>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68580</xdr:rowOff>
    </xdr:from>
    <xdr:to>
      <xdr:col>19</xdr:col>
      <xdr:colOff>6350</xdr:colOff>
      <xdr:row>78</xdr:row>
      <xdr:rowOff>170180</xdr:rowOff>
    </xdr:to>
    <xdr:sp macro="" textlink="">
      <xdr:nvSpPr>
        <xdr:cNvPr id="450" name="円/楕円 449"/>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154957</xdr:rowOff>
    </xdr:from>
    <xdr:ext cx="762000" cy="259045"/>
    <xdr:sp macro="" textlink="">
      <xdr:nvSpPr>
        <xdr:cNvPr id="451" name="テキスト ボックス 450"/>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三重県名張市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71965</xdr:rowOff>
    </xdr:from>
    <xdr:to>
      <xdr:col>4</xdr:col>
      <xdr:colOff>1117600</xdr:colOff>
      <xdr:row>17</xdr:row>
      <xdr:rowOff>102749</xdr:rowOff>
    </xdr:to>
    <xdr:cxnSp macro="">
      <xdr:nvCxnSpPr>
        <xdr:cNvPr id="50" name="直線コネクタ 49"/>
        <xdr:cNvCxnSpPr/>
      </xdr:nvCxnSpPr>
      <xdr:spPr bwMode="auto">
        <a:xfrm>
          <a:off x="5003800" y="3034240"/>
          <a:ext cx="647700" cy="30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45904</xdr:rowOff>
    </xdr:from>
    <xdr:to>
      <xdr:col>4</xdr:col>
      <xdr:colOff>469900</xdr:colOff>
      <xdr:row>17</xdr:row>
      <xdr:rowOff>71965</xdr:rowOff>
    </xdr:to>
    <xdr:cxnSp macro="">
      <xdr:nvCxnSpPr>
        <xdr:cNvPr id="53" name="直線コネクタ 52"/>
        <xdr:cNvCxnSpPr/>
      </xdr:nvCxnSpPr>
      <xdr:spPr bwMode="auto">
        <a:xfrm>
          <a:off x="4305300" y="3008179"/>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45904</xdr:rowOff>
    </xdr:from>
    <xdr:to>
      <xdr:col>3</xdr:col>
      <xdr:colOff>904875</xdr:colOff>
      <xdr:row>17</xdr:row>
      <xdr:rowOff>54477</xdr:rowOff>
    </xdr:to>
    <xdr:cxnSp macro="">
      <xdr:nvCxnSpPr>
        <xdr:cNvPr id="56" name="直線コネクタ 55"/>
        <xdr:cNvCxnSpPr/>
      </xdr:nvCxnSpPr>
      <xdr:spPr bwMode="auto">
        <a:xfrm flipV="1">
          <a:off x="3606800" y="3008179"/>
          <a:ext cx="698500" cy="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154127</xdr:rowOff>
    </xdr:from>
    <xdr:to>
      <xdr:col>3</xdr:col>
      <xdr:colOff>206375</xdr:colOff>
      <xdr:row>17</xdr:row>
      <xdr:rowOff>54477</xdr:rowOff>
    </xdr:to>
    <xdr:cxnSp macro="">
      <xdr:nvCxnSpPr>
        <xdr:cNvPr id="59" name="直線コネクタ 58"/>
        <xdr:cNvCxnSpPr/>
      </xdr:nvCxnSpPr>
      <xdr:spPr bwMode="auto">
        <a:xfrm>
          <a:off x="2908300" y="2944952"/>
          <a:ext cx="698500" cy="71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343</xdr:rowOff>
    </xdr:from>
    <xdr:to>
      <xdr:col>3</xdr:col>
      <xdr:colOff>257175</xdr:colOff>
      <xdr:row>17</xdr:row>
      <xdr:rowOff>101943</xdr:rowOff>
    </xdr:to>
    <xdr:sp macro="" textlink="">
      <xdr:nvSpPr>
        <xdr:cNvPr id="60" name="フローチャート : 判断 59"/>
        <xdr:cNvSpPr/>
      </xdr:nvSpPr>
      <xdr:spPr bwMode="auto">
        <a:xfrm>
          <a:off x="3556000" y="2962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112120</xdr:rowOff>
    </xdr:from>
    <xdr:ext cx="762000" cy="259045"/>
    <xdr:sp macro="" textlink="">
      <xdr:nvSpPr>
        <xdr:cNvPr id="61" name="テキスト ボックス 60"/>
        <xdr:cNvSpPr txBox="1"/>
      </xdr:nvSpPr>
      <xdr:spPr>
        <a:xfrm>
          <a:off x="3225800" y="273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150171</xdr:rowOff>
    </xdr:from>
    <xdr:to>
      <xdr:col>2</xdr:col>
      <xdr:colOff>692150</xdr:colOff>
      <xdr:row>17</xdr:row>
      <xdr:rowOff>80321</xdr:rowOff>
    </xdr:to>
    <xdr:sp macro="" textlink="">
      <xdr:nvSpPr>
        <xdr:cNvPr id="62" name="フローチャート : 判断 61"/>
        <xdr:cNvSpPr/>
      </xdr:nvSpPr>
      <xdr:spPr bwMode="auto">
        <a:xfrm>
          <a:off x="2857500" y="2940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65098</xdr:rowOff>
    </xdr:from>
    <xdr:ext cx="762000" cy="259045"/>
    <xdr:sp macro="" textlink="">
      <xdr:nvSpPr>
        <xdr:cNvPr id="63" name="テキスト ボックス 62"/>
        <xdr:cNvSpPr txBox="1"/>
      </xdr:nvSpPr>
      <xdr:spPr>
        <a:xfrm>
          <a:off x="2527300" y="302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51949</xdr:rowOff>
    </xdr:from>
    <xdr:to>
      <xdr:col>5</xdr:col>
      <xdr:colOff>34925</xdr:colOff>
      <xdr:row>17</xdr:row>
      <xdr:rowOff>153549</xdr:rowOff>
    </xdr:to>
    <xdr:sp macro="" textlink="">
      <xdr:nvSpPr>
        <xdr:cNvPr id="69" name="円/楕円 68"/>
        <xdr:cNvSpPr/>
      </xdr:nvSpPr>
      <xdr:spPr bwMode="auto">
        <a:xfrm>
          <a:off x="5600700" y="3014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24026</xdr:rowOff>
    </xdr:from>
    <xdr:ext cx="762000" cy="259045"/>
    <xdr:sp macro="" textlink="">
      <xdr:nvSpPr>
        <xdr:cNvPr id="70" name="人口1人当たり決算額の推移該当値テキスト130"/>
        <xdr:cNvSpPr txBox="1"/>
      </xdr:nvSpPr>
      <xdr:spPr>
        <a:xfrm>
          <a:off x="5740400" y="29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65,773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21165</xdr:rowOff>
    </xdr:from>
    <xdr:to>
      <xdr:col>4</xdr:col>
      <xdr:colOff>520700</xdr:colOff>
      <xdr:row>17</xdr:row>
      <xdr:rowOff>122765</xdr:rowOff>
    </xdr:to>
    <xdr:sp macro="" textlink="">
      <xdr:nvSpPr>
        <xdr:cNvPr id="71" name="円/楕円 70"/>
        <xdr:cNvSpPr/>
      </xdr:nvSpPr>
      <xdr:spPr bwMode="auto">
        <a:xfrm>
          <a:off x="4953000" y="298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107542</xdr:rowOff>
    </xdr:from>
    <xdr:ext cx="736600" cy="259045"/>
    <xdr:sp macro="" textlink="">
      <xdr:nvSpPr>
        <xdr:cNvPr id="72" name="テキスト ボックス 71"/>
        <xdr:cNvSpPr txBox="1"/>
      </xdr:nvSpPr>
      <xdr:spPr>
        <a:xfrm>
          <a:off x="4622800" y="3069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67,389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166554</xdr:rowOff>
    </xdr:from>
    <xdr:to>
      <xdr:col>3</xdr:col>
      <xdr:colOff>955675</xdr:colOff>
      <xdr:row>17</xdr:row>
      <xdr:rowOff>96704</xdr:rowOff>
    </xdr:to>
    <xdr:sp macro="" textlink="">
      <xdr:nvSpPr>
        <xdr:cNvPr id="73" name="円/楕円 72"/>
        <xdr:cNvSpPr/>
      </xdr:nvSpPr>
      <xdr:spPr bwMode="auto">
        <a:xfrm>
          <a:off x="4254500" y="295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81481</xdr:rowOff>
    </xdr:from>
    <xdr:ext cx="762000" cy="259045"/>
    <xdr:sp macro="" textlink="">
      <xdr:nvSpPr>
        <xdr:cNvPr id="74" name="テキスト ボックス 73"/>
        <xdr:cNvSpPr txBox="1"/>
      </xdr:nvSpPr>
      <xdr:spPr>
        <a:xfrm>
          <a:off x="3924300" y="304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68,757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3677</xdr:rowOff>
    </xdr:from>
    <xdr:to>
      <xdr:col>3</xdr:col>
      <xdr:colOff>257175</xdr:colOff>
      <xdr:row>17</xdr:row>
      <xdr:rowOff>105277</xdr:rowOff>
    </xdr:to>
    <xdr:sp macro="" textlink="">
      <xdr:nvSpPr>
        <xdr:cNvPr id="75" name="円/楕円 74"/>
        <xdr:cNvSpPr/>
      </xdr:nvSpPr>
      <xdr:spPr bwMode="auto">
        <a:xfrm>
          <a:off x="3556000" y="2965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90054</xdr:rowOff>
    </xdr:from>
    <xdr:ext cx="762000" cy="259045"/>
    <xdr:sp macro="" textlink="">
      <xdr:nvSpPr>
        <xdr:cNvPr id="76" name="テキスト ボックス 75"/>
        <xdr:cNvSpPr txBox="1"/>
      </xdr:nvSpPr>
      <xdr:spPr>
        <a:xfrm>
          <a:off x="3225800" y="3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68,307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103327</xdr:rowOff>
    </xdr:from>
    <xdr:to>
      <xdr:col>2</xdr:col>
      <xdr:colOff>692150</xdr:colOff>
      <xdr:row>17</xdr:row>
      <xdr:rowOff>33477</xdr:rowOff>
    </xdr:to>
    <xdr:sp macro="" textlink="">
      <xdr:nvSpPr>
        <xdr:cNvPr id="77" name="円/楕円 76"/>
        <xdr:cNvSpPr/>
      </xdr:nvSpPr>
      <xdr:spPr bwMode="auto">
        <a:xfrm>
          <a:off x="2857500" y="289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43654</xdr:rowOff>
    </xdr:from>
    <xdr:ext cx="762000" cy="259045"/>
    <xdr:sp macro="" textlink="">
      <xdr:nvSpPr>
        <xdr:cNvPr id="78" name="テキスト ボックス 77"/>
        <xdr:cNvSpPr txBox="1"/>
      </xdr:nvSpPr>
      <xdr:spPr>
        <a:xfrm>
          <a:off x="2527300" y="266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194277</xdr:rowOff>
    </xdr:from>
    <xdr:to>
      <xdr:col>4</xdr:col>
      <xdr:colOff>1117600</xdr:colOff>
      <xdr:row>35</xdr:row>
      <xdr:rowOff>288368</xdr:rowOff>
    </xdr:to>
    <xdr:cxnSp macro="">
      <xdr:nvCxnSpPr>
        <xdr:cNvPr id="110" name="直線コネクタ 109"/>
        <xdr:cNvCxnSpPr/>
      </xdr:nvCxnSpPr>
      <xdr:spPr bwMode="auto">
        <a:xfrm>
          <a:off x="5003800" y="6804627"/>
          <a:ext cx="647700" cy="94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194277</xdr:rowOff>
    </xdr:from>
    <xdr:to>
      <xdr:col>4</xdr:col>
      <xdr:colOff>469900</xdr:colOff>
      <xdr:row>35</xdr:row>
      <xdr:rowOff>206484</xdr:rowOff>
    </xdr:to>
    <xdr:cxnSp macro="">
      <xdr:nvCxnSpPr>
        <xdr:cNvPr id="113" name="直線コネクタ 112"/>
        <xdr:cNvCxnSpPr/>
      </xdr:nvCxnSpPr>
      <xdr:spPr bwMode="auto">
        <a:xfrm flipV="1">
          <a:off x="4305300" y="6804627"/>
          <a:ext cx="698500" cy="1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206484</xdr:rowOff>
    </xdr:from>
    <xdr:to>
      <xdr:col>3</xdr:col>
      <xdr:colOff>904875</xdr:colOff>
      <xdr:row>35</xdr:row>
      <xdr:rowOff>216109</xdr:rowOff>
    </xdr:to>
    <xdr:cxnSp macro="">
      <xdr:nvCxnSpPr>
        <xdr:cNvPr id="116" name="直線コネクタ 115"/>
        <xdr:cNvCxnSpPr/>
      </xdr:nvCxnSpPr>
      <xdr:spPr bwMode="auto">
        <a:xfrm flipV="1">
          <a:off x="3606800" y="6816834"/>
          <a:ext cx="698500" cy="9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216109</xdr:rowOff>
    </xdr:from>
    <xdr:to>
      <xdr:col>3</xdr:col>
      <xdr:colOff>206375</xdr:colOff>
      <xdr:row>35</xdr:row>
      <xdr:rowOff>251175</xdr:rowOff>
    </xdr:to>
    <xdr:cxnSp macro="">
      <xdr:nvCxnSpPr>
        <xdr:cNvPr id="119" name="直線コネクタ 118"/>
        <xdr:cNvCxnSpPr/>
      </xdr:nvCxnSpPr>
      <xdr:spPr bwMode="auto">
        <a:xfrm flipV="1">
          <a:off x="2908300" y="6826459"/>
          <a:ext cx="698500" cy="35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81435</xdr:rowOff>
    </xdr:from>
    <xdr:to>
      <xdr:col>3</xdr:col>
      <xdr:colOff>257175</xdr:colOff>
      <xdr:row>37</xdr:row>
      <xdr:rowOff>11585</xdr:rowOff>
    </xdr:to>
    <xdr:sp macro="" textlink="">
      <xdr:nvSpPr>
        <xdr:cNvPr id="120" name="フローチャート : 判断 119"/>
        <xdr:cNvSpPr/>
      </xdr:nvSpPr>
      <xdr:spPr bwMode="auto">
        <a:xfrm>
          <a:off x="3556000" y="7034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167812</xdr:rowOff>
    </xdr:from>
    <xdr:ext cx="762000" cy="259045"/>
    <xdr:sp macro="" textlink="">
      <xdr:nvSpPr>
        <xdr:cNvPr id="121" name="テキスト ボックス 120"/>
        <xdr:cNvSpPr txBox="1"/>
      </xdr:nvSpPr>
      <xdr:spPr>
        <a:xfrm>
          <a:off x="3225800" y="712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63421</xdr:rowOff>
    </xdr:from>
    <xdr:to>
      <xdr:col>2</xdr:col>
      <xdr:colOff>692150</xdr:colOff>
      <xdr:row>36</xdr:row>
      <xdr:rowOff>165021</xdr:rowOff>
    </xdr:to>
    <xdr:sp macro="" textlink="">
      <xdr:nvSpPr>
        <xdr:cNvPr id="122" name="フローチャート : 判断 121"/>
        <xdr:cNvSpPr/>
      </xdr:nvSpPr>
      <xdr:spPr bwMode="auto">
        <a:xfrm>
          <a:off x="2857500" y="701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149798</xdr:rowOff>
    </xdr:from>
    <xdr:ext cx="762000" cy="259045"/>
    <xdr:sp macro="" textlink="">
      <xdr:nvSpPr>
        <xdr:cNvPr id="123" name="テキスト ボックス 122"/>
        <xdr:cNvSpPr txBox="1"/>
      </xdr:nvSpPr>
      <xdr:spPr>
        <a:xfrm>
          <a:off x="2527300" y="710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237568</xdr:rowOff>
    </xdr:from>
    <xdr:to>
      <xdr:col>5</xdr:col>
      <xdr:colOff>34925</xdr:colOff>
      <xdr:row>35</xdr:row>
      <xdr:rowOff>339168</xdr:rowOff>
    </xdr:to>
    <xdr:sp macro="" textlink="">
      <xdr:nvSpPr>
        <xdr:cNvPr id="129" name="円/楕円 128"/>
        <xdr:cNvSpPr/>
      </xdr:nvSpPr>
      <xdr:spPr bwMode="auto">
        <a:xfrm>
          <a:off x="5600700" y="6847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82645</xdr:rowOff>
    </xdr:from>
    <xdr:ext cx="762000" cy="259045"/>
    <xdr:sp macro="" textlink="">
      <xdr:nvSpPr>
        <xdr:cNvPr id="130" name="人口1人当たり決算額の推移該当値テキスト445"/>
        <xdr:cNvSpPr txBox="1"/>
      </xdr:nvSpPr>
      <xdr:spPr>
        <a:xfrm>
          <a:off x="5740400" y="669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143477</xdr:rowOff>
    </xdr:from>
    <xdr:to>
      <xdr:col>4</xdr:col>
      <xdr:colOff>520700</xdr:colOff>
      <xdr:row>35</xdr:row>
      <xdr:rowOff>245077</xdr:rowOff>
    </xdr:to>
    <xdr:sp macro="" textlink="">
      <xdr:nvSpPr>
        <xdr:cNvPr id="131" name="円/楕円 130"/>
        <xdr:cNvSpPr/>
      </xdr:nvSpPr>
      <xdr:spPr bwMode="auto">
        <a:xfrm>
          <a:off x="4953000" y="675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255254</xdr:rowOff>
    </xdr:from>
    <xdr:ext cx="736600" cy="259045"/>
    <xdr:sp macro="" textlink="">
      <xdr:nvSpPr>
        <xdr:cNvPr id="132" name="テキスト ボックス 131"/>
        <xdr:cNvSpPr txBox="1"/>
      </xdr:nvSpPr>
      <xdr:spPr>
        <a:xfrm>
          <a:off x="4622800" y="652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155684</xdr:rowOff>
    </xdr:from>
    <xdr:to>
      <xdr:col>3</xdr:col>
      <xdr:colOff>955675</xdr:colOff>
      <xdr:row>35</xdr:row>
      <xdr:rowOff>257284</xdr:rowOff>
    </xdr:to>
    <xdr:sp macro="" textlink="">
      <xdr:nvSpPr>
        <xdr:cNvPr id="133" name="円/楕円 132"/>
        <xdr:cNvSpPr/>
      </xdr:nvSpPr>
      <xdr:spPr bwMode="auto">
        <a:xfrm>
          <a:off x="4254500" y="6766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267461</xdr:rowOff>
    </xdr:from>
    <xdr:ext cx="762000" cy="259045"/>
    <xdr:sp macro="" textlink="">
      <xdr:nvSpPr>
        <xdr:cNvPr id="134" name="テキスト ボックス 133"/>
        <xdr:cNvSpPr txBox="1"/>
      </xdr:nvSpPr>
      <xdr:spPr>
        <a:xfrm>
          <a:off x="3924300" y="653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165309</xdr:rowOff>
    </xdr:from>
    <xdr:to>
      <xdr:col>3</xdr:col>
      <xdr:colOff>257175</xdr:colOff>
      <xdr:row>35</xdr:row>
      <xdr:rowOff>266909</xdr:rowOff>
    </xdr:to>
    <xdr:sp macro="" textlink="">
      <xdr:nvSpPr>
        <xdr:cNvPr id="135" name="円/楕円 134"/>
        <xdr:cNvSpPr/>
      </xdr:nvSpPr>
      <xdr:spPr bwMode="auto">
        <a:xfrm>
          <a:off x="3556000" y="6775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277086</xdr:rowOff>
    </xdr:from>
    <xdr:ext cx="762000" cy="259045"/>
    <xdr:sp macro="" textlink="">
      <xdr:nvSpPr>
        <xdr:cNvPr id="136" name="テキスト ボックス 135"/>
        <xdr:cNvSpPr txBox="1"/>
      </xdr:nvSpPr>
      <xdr:spPr>
        <a:xfrm>
          <a:off x="3225800" y="654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200375</xdr:rowOff>
    </xdr:from>
    <xdr:to>
      <xdr:col>2</xdr:col>
      <xdr:colOff>692150</xdr:colOff>
      <xdr:row>35</xdr:row>
      <xdr:rowOff>301975</xdr:rowOff>
    </xdr:to>
    <xdr:sp macro="" textlink="">
      <xdr:nvSpPr>
        <xdr:cNvPr id="137" name="円/楕円 136"/>
        <xdr:cNvSpPr/>
      </xdr:nvSpPr>
      <xdr:spPr bwMode="auto">
        <a:xfrm>
          <a:off x="2857500" y="6810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312152</xdr:rowOff>
    </xdr:from>
    <xdr:ext cx="762000" cy="259045"/>
    <xdr:sp macro="" textlink="">
      <xdr:nvSpPr>
        <xdr:cNvPr id="138" name="テキスト ボックス 137"/>
        <xdr:cNvSpPr txBox="1"/>
      </xdr:nvSpPr>
      <xdr:spPr>
        <a:xfrm>
          <a:off x="2527300" y="65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en-US" altLang="ja-JP" sz="1150" b="0" i="0">
              <a:solidFill>
                <a:schemeClr val="dk1"/>
              </a:solidFill>
              <a:effectLst/>
              <a:latin typeface="+mn-lt"/>
              <a:ea typeface="+mn-ea"/>
              <a:cs typeface="+mn-cs"/>
            </a:rPr>
            <a:t>   </a:t>
          </a:r>
          <a:r>
            <a:rPr lang="ja-JP" altLang="ja-JP" sz="1150" b="0" i="0">
              <a:solidFill>
                <a:schemeClr val="tx1"/>
              </a:solidFill>
              <a:effectLst/>
              <a:latin typeface="+mn-lt"/>
              <a:ea typeface="+mn-ea"/>
              <a:cs typeface="+mn-cs"/>
            </a:rPr>
            <a:t>平成</a:t>
          </a:r>
          <a:r>
            <a:rPr lang="en-US" altLang="ja-JP" sz="1150" b="0" i="0">
              <a:solidFill>
                <a:schemeClr val="tx1"/>
              </a:solidFill>
              <a:effectLst/>
              <a:latin typeface="+mn-lt"/>
              <a:ea typeface="+mn-ea"/>
              <a:cs typeface="+mn-cs"/>
            </a:rPr>
            <a:t>25</a:t>
          </a:r>
          <a:r>
            <a:rPr lang="ja-JP" altLang="ja-JP" sz="1150" b="0" i="0">
              <a:solidFill>
                <a:schemeClr val="tx1"/>
              </a:solidFill>
              <a:effectLst/>
              <a:latin typeface="+mn-lt"/>
              <a:ea typeface="+mn-ea"/>
              <a:cs typeface="+mn-cs"/>
            </a:rPr>
            <a:t>年度は当初予算</a:t>
          </a:r>
          <a:r>
            <a:rPr lang="ja-JP" altLang="en-US" sz="1150" b="0" i="0">
              <a:solidFill>
                <a:schemeClr val="tx1"/>
              </a:solidFill>
              <a:effectLst/>
              <a:latin typeface="+mn-lt"/>
              <a:ea typeface="+mn-ea"/>
              <a:cs typeface="+mn-cs"/>
            </a:rPr>
            <a:t>編成において、財政調整基金が枯渇し、一般財源収入が前年度に比べてさらに減収となる見込みであったことから、徹底した事業のスクラップ・アンド・ビルドを行う一方、「名張躍進プロジェクト事業」等に重点的に予算配分に努めたことや、東日本大震災の復興に関連しての交付税削減相当額について、職員等の給与削減を実施することにより</a:t>
          </a:r>
          <a:r>
            <a:rPr lang="ja-JP" altLang="ja-JP" sz="1150" b="0" i="0">
              <a:solidFill>
                <a:schemeClr val="tx1"/>
              </a:solidFill>
              <a:effectLst/>
              <a:latin typeface="+mn-lt"/>
              <a:ea typeface="+mn-ea"/>
              <a:cs typeface="+mn-cs"/>
            </a:rPr>
            <a:t>黒字決算とすることができた。</a:t>
          </a:r>
          <a:endParaRPr lang="ja-JP" altLang="ja-JP" sz="1150">
            <a:solidFill>
              <a:schemeClr val="tx1"/>
            </a:solidFill>
            <a:effectLst/>
          </a:endParaRPr>
        </a:p>
        <a:p>
          <a:pPr algn="l" rtl="1"/>
          <a:r>
            <a:rPr lang="ja-JP" altLang="ja-JP" sz="1150" b="0" i="0">
              <a:solidFill>
                <a:schemeClr val="dk1"/>
              </a:solidFill>
              <a:effectLst/>
              <a:latin typeface="+mn-lt"/>
              <a:ea typeface="+mn-ea"/>
              <a:cs typeface="+mn-cs"/>
            </a:rPr>
            <a:t>　しかし、財政調整基金は完全に枯渇し、公債費負担も年々増加していることから、今後は、これまでの緊急・危機回避的な財政運営から脱却し、財政規律を重視した持続可能な財政構造への転換を図るため、さらなる財政健全化に向けた取組が必要である。</a:t>
          </a:r>
          <a:endParaRPr lang="ja-JP" altLang="ja-JP" sz="11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400" b="0" i="0">
              <a:solidFill>
                <a:schemeClr val="dk1"/>
              </a:solidFill>
              <a:effectLst/>
              <a:latin typeface="+mn-lt"/>
              <a:ea typeface="+mn-ea"/>
              <a:cs typeface="+mn-cs"/>
            </a:rPr>
            <a:t>　平成</a:t>
          </a:r>
          <a:r>
            <a:rPr lang="en-US" altLang="ja-JP" sz="1400" b="0" i="0">
              <a:solidFill>
                <a:schemeClr val="dk1"/>
              </a:solidFill>
              <a:effectLst/>
              <a:latin typeface="+mn-lt"/>
              <a:ea typeface="+mn-ea"/>
              <a:cs typeface="+mn-cs"/>
            </a:rPr>
            <a:t>25</a:t>
          </a:r>
          <a:r>
            <a:rPr lang="ja-JP" altLang="ja-JP" sz="1400" b="0" i="0">
              <a:solidFill>
                <a:schemeClr val="dk1"/>
              </a:solidFill>
              <a:effectLst/>
              <a:latin typeface="+mn-lt"/>
              <a:ea typeface="+mn-ea"/>
              <a:cs typeface="+mn-cs"/>
            </a:rPr>
            <a:t>年度決算では、前年度に引き続き、一般会計等・特別会計・企業会計において、実質赤字や資金不足が生じなかった。</a:t>
          </a:r>
          <a:endParaRPr lang="ja-JP" altLang="ja-JP" sz="1400">
            <a:effectLst/>
          </a:endParaRPr>
        </a:p>
        <a:p>
          <a:pPr algn="l" rtl="1"/>
          <a:r>
            <a:rPr lang="ja-JP" altLang="ja-JP" sz="1400" b="0" i="0">
              <a:solidFill>
                <a:schemeClr val="dk1"/>
              </a:solidFill>
              <a:effectLst/>
              <a:latin typeface="+mn-lt"/>
              <a:ea typeface="+mn-ea"/>
              <a:cs typeface="+mn-cs"/>
            </a:rPr>
            <a:t>　標準財政規模に占める剰余額の割合は、水道事業会計が最も大きく、この傾向はしばらく続くものと分析している。</a:t>
          </a:r>
          <a:endParaRPr lang="ja-JP" altLang="ja-JP" sz="1400">
            <a:effectLst/>
          </a:endParaRPr>
        </a:p>
        <a:p>
          <a:pPr algn="l"/>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200" b="0" i="0">
              <a:solidFill>
                <a:schemeClr val="dk1"/>
              </a:solidFill>
              <a:effectLst/>
              <a:latin typeface="+mn-lt"/>
              <a:ea typeface="+mn-ea"/>
              <a:cs typeface="+mn-cs"/>
            </a:rPr>
            <a:t>　中央西土地区画整理事業に係る地域開発債満期償還金の減に伴う準元利償還金の減や住宅団地の汚水処理施設の公共管理に伴う分担金受入に伴う公共下水道事業特別会計への繰出に係る準元利償還金の減が数値の改善につながった主な要因である。</a:t>
          </a:r>
          <a:endParaRPr lang="en-US" altLang="ja-JP" sz="1200" b="0" i="0">
            <a:solidFill>
              <a:schemeClr val="dk1"/>
            </a:solidFill>
            <a:effectLst/>
            <a:latin typeface="+mn-lt"/>
            <a:ea typeface="+mn-ea"/>
            <a:cs typeface="+mn-cs"/>
          </a:endParaRPr>
        </a:p>
        <a:p>
          <a:pPr algn="l" rtl="1"/>
          <a:r>
            <a:rPr lang="ja-JP" altLang="ja-JP" sz="1200" b="0" i="0">
              <a:solidFill>
                <a:schemeClr val="dk1"/>
              </a:solidFill>
              <a:effectLst/>
              <a:latin typeface="+mn-lt"/>
              <a:ea typeface="+mn-ea"/>
              <a:cs typeface="+mn-cs"/>
            </a:rPr>
            <a:t>　今後も、事業の進捗に伴う公共下水道事業会計への準元利償還金の増や土地開発公社の解散に伴う第三セクター等改革推進債の償還などの増要因から、厳しい状況が当面続く見込みであるが、一方で地域開発債の償還が平成</a:t>
          </a:r>
          <a:r>
            <a:rPr lang="en-US" altLang="ja-JP" sz="1200" b="0" i="0">
              <a:solidFill>
                <a:schemeClr val="dk1"/>
              </a:solidFill>
              <a:effectLst/>
              <a:latin typeface="+mn-lt"/>
              <a:ea typeface="+mn-ea"/>
              <a:cs typeface="+mn-cs"/>
            </a:rPr>
            <a:t>25</a:t>
          </a:r>
          <a:r>
            <a:rPr lang="ja-JP" altLang="ja-JP" sz="1200" b="0" i="0">
              <a:solidFill>
                <a:schemeClr val="dk1"/>
              </a:solidFill>
              <a:effectLst/>
              <a:latin typeface="+mn-lt"/>
              <a:ea typeface="+mn-ea"/>
              <a:cs typeface="+mn-cs"/>
            </a:rPr>
            <a:t>年度末をもって終了したことや普通建設事業費の抑制を図って</a:t>
          </a:r>
          <a:r>
            <a:rPr lang="ja-JP" altLang="en-US" sz="1200" b="0" i="0">
              <a:solidFill>
                <a:schemeClr val="dk1"/>
              </a:solidFill>
              <a:effectLst/>
              <a:latin typeface="+mn-lt"/>
              <a:ea typeface="+mn-ea"/>
              <a:cs typeface="+mn-cs"/>
            </a:rPr>
            <a:t>いくこととしている</a:t>
          </a:r>
          <a:r>
            <a:rPr lang="ja-JP" altLang="ja-JP" sz="1200" b="0" i="0">
              <a:solidFill>
                <a:schemeClr val="dk1"/>
              </a:solidFill>
              <a:effectLst/>
              <a:latin typeface="+mn-lt"/>
              <a:ea typeface="+mn-ea"/>
              <a:cs typeface="+mn-cs"/>
            </a:rPr>
            <a:t>ことから、公共下水道事業を除いて市債残高は減少</a:t>
          </a:r>
          <a:r>
            <a:rPr lang="ja-JP" altLang="en-US" sz="1200" b="0" i="0">
              <a:solidFill>
                <a:schemeClr val="dk1"/>
              </a:solidFill>
              <a:effectLst/>
              <a:latin typeface="+mn-lt"/>
              <a:ea typeface="+mn-ea"/>
              <a:cs typeface="+mn-cs"/>
            </a:rPr>
            <a:t>が図られていく</a:t>
          </a:r>
          <a:r>
            <a:rPr lang="ja-JP" altLang="ja-JP" sz="1200" b="0" i="0">
              <a:solidFill>
                <a:schemeClr val="dk1"/>
              </a:solidFill>
              <a:effectLst/>
              <a:latin typeface="+mn-lt"/>
              <a:ea typeface="+mn-ea"/>
              <a:cs typeface="+mn-cs"/>
            </a:rPr>
            <a:t>見込みのため、比率は徐々に改善していくものと見込んでいる。</a:t>
          </a:r>
          <a:endParaRPr lang="ja-JP" altLang="ja-JP" sz="1200">
            <a:effectLst/>
          </a:endParaRPr>
        </a:p>
        <a:p>
          <a:pPr algn="l"/>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kumimoji="1" lang="ja-JP" altLang="en-US" sz="1250" b="0" i="0" baseline="0">
              <a:solidFill>
                <a:schemeClr val="tx1"/>
              </a:solidFill>
              <a:effectLst/>
              <a:latin typeface="ＭＳ ゴシック" pitchFamily="49" charset="-128"/>
              <a:ea typeface="ＭＳ ゴシック" pitchFamily="49" charset="-128"/>
              <a:cs typeface="+mn-cs"/>
            </a:rPr>
            <a:t> </a:t>
          </a:r>
          <a:r>
            <a:rPr lang="ja-JP" altLang="ja-JP" sz="1150" b="0" i="0">
              <a:solidFill>
                <a:schemeClr val="tx1"/>
              </a:solidFill>
              <a:effectLst/>
              <a:latin typeface="+mn-lt"/>
              <a:ea typeface="+mn-ea"/>
              <a:cs typeface="+mn-cs"/>
            </a:rPr>
            <a:t>地方債残高は、</a:t>
          </a:r>
          <a:r>
            <a:rPr lang="ja-JP" altLang="en-US" sz="1150" b="0" i="0">
              <a:solidFill>
                <a:schemeClr val="tx1"/>
              </a:solidFill>
              <a:effectLst/>
              <a:latin typeface="+mn-lt"/>
              <a:ea typeface="+mn-ea"/>
              <a:cs typeface="+mn-cs"/>
            </a:rPr>
            <a:t>減収補てん債の減や投資事業の抑制に伴う道路橋梁事業債や学校教育施設整備事業債の自然減はあったものの、臨時財政対策債の増により</a:t>
          </a:r>
          <a:r>
            <a:rPr lang="ja-JP" altLang="ja-JP" sz="1150" b="0" i="0">
              <a:solidFill>
                <a:schemeClr val="tx1"/>
              </a:solidFill>
              <a:effectLst/>
              <a:latin typeface="+mn-lt"/>
              <a:ea typeface="+mn-ea"/>
              <a:cs typeface="+mn-cs"/>
            </a:rPr>
            <a:t>前年度比で</a:t>
          </a:r>
          <a:r>
            <a:rPr lang="en-US" altLang="ja-JP" sz="1150" b="0" i="0">
              <a:solidFill>
                <a:schemeClr val="tx1"/>
              </a:solidFill>
              <a:effectLst/>
              <a:latin typeface="+mn-lt"/>
              <a:ea typeface="+mn-ea"/>
              <a:cs typeface="+mn-cs"/>
            </a:rPr>
            <a:t>215</a:t>
          </a:r>
          <a:r>
            <a:rPr lang="ja-JP" altLang="ja-JP" sz="1150" b="0" i="0">
              <a:solidFill>
                <a:schemeClr val="tx1"/>
              </a:solidFill>
              <a:effectLst/>
              <a:latin typeface="+mn-lt"/>
              <a:ea typeface="+mn-ea"/>
              <a:cs typeface="+mn-cs"/>
            </a:rPr>
            <a:t>百万円の増となっ</a:t>
          </a:r>
          <a:r>
            <a:rPr lang="ja-JP" altLang="en-US" sz="1150" b="0" i="0">
              <a:solidFill>
                <a:schemeClr val="tx1"/>
              </a:solidFill>
              <a:effectLst/>
              <a:latin typeface="+mn-lt"/>
              <a:ea typeface="+mn-ea"/>
              <a:cs typeface="+mn-cs"/>
            </a:rPr>
            <a:t>た</a:t>
          </a:r>
          <a:r>
            <a:rPr lang="ja-JP" altLang="ja-JP" sz="1150" b="0" i="0">
              <a:solidFill>
                <a:schemeClr val="tx1"/>
              </a:solidFill>
              <a:effectLst/>
              <a:latin typeface="+mn-lt"/>
              <a:ea typeface="+mn-ea"/>
              <a:cs typeface="+mn-cs"/>
            </a:rPr>
            <a:t>。</a:t>
          </a:r>
          <a:endParaRPr lang="ja-JP" altLang="ja-JP" sz="1150">
            <a:solidFill>
              <a:schemeClr val="tx1"/>
            </a:solidFill>
            <a:effectLst/>
          </a:endParaRPr>
        </a:p>
        <a:p>
          <a:pPr algn="l" rtl="1"/>
          <a:r>
            <a:rPr lang="ja-JP" altLang="ja-JP" sz="1150" b="0" i="0">
              <a:solidFill>
                <a:schemeClr val="tx1"/>
              </a:solidFill>
              <a:effectLst/>
              <a:latin typeface="+mn-lt"/>
              <a:ea typeface="+mn-ea"/>
              <a:cs typeface="+mn-cs"/>
            </a:rPr>
            <a:t>　今後も、交付税の代替財源としての臨時財政対策債の残高は増加を続けることが想定されるため、当面、数値は増加傾向が続くものと見込まれる。</a:t>
          </a:r>
          <a:endParaRPr lang="ja-JP" altLang="ja-JP" sz="1150">
            <a:solidFill>
              <a:schemeClr val="tx1"/>
            </a:solidFill>
            <a:effectLst/>
          </a:endParaRPr>
        </a:p>
        <a:p>
          <a:pPr algn="l" rtl="1"/>
          <a:r>
            <a:rPr lang="ja-JP" altLang="ja-JP" sz="1150" b="0" i="0">
              <a:solidFill>
                <a:schemeClr val="dk1"/>
              </a:solidFill>
              <a:effectLst/>
              <a:latin typeface="+mn-lt"/>
              <a:ea typeface="+mn-ea"/>
              <a:cs typeface="+mn-cs"/>
            </a:rPr>
            <a:t>　公営企業債等繰入見込</a:t>
          </a:r>
          <a:r>
            <a:rPr lang="ja-JP" altLang="en-US" sz="1150" b="0" i="0">
              <a:solidFill>
                <a:schemeClr val="dk1"/>
              </a:solidFill>
              <a:effectLst/>
              <a:latin typeface="+mn-lt"/>
              <a:ea typeface="+mn-ea"/>
              <a:cs typeface="+mn-cs"/>
            </a:rPr>
            <a:t>額</a:t>
          </a:r>
          <a:r>
            <a:rPr lang="ja-JP" altLang="ja-JP" sz="1150" b="0" i="0">
              <a:solidFill>
                <a:schemeClr val="dk1"/>
              </a:solidFill>
              <a:effectLst/>
              <a:latin typeface="+mn-lt"/>
              <a:ea typeface="+mn-ea"/>
              <a:cs typeface="+mn-cs"/>
            </a:rPr>
            <a:t>については、前年度比で</a:t>
          </a:r>
          <a:r>
            <a:rPr lang="en-US" altLang="ja-JP" sz="1150" b="0" i="0">
              <a:solidFill>
                <a:schemeClr val="dk1"/>
              </a:solidFill>
              <a:effectLst/>
              <a:latin typeface="+mn-lt"/>
              <a:ea typeface="+mn-ea"/>
              <a:cs typeface="+mn-cs"/>
            </a:rPr>
            <a:t>2,317</a:t>
          </a:r>
          <a:r>
            <a:rPr lang="ja-JP" altLang="ja-JP" sz="1150" b="0" i="0">
              <a:solidFill>
                <a:schemeClr val="dk1"/>
              </a:solidFill>
              <a:effectLst/>
              <a:latin typeface="+mn-lt"/>
              <a:ea typeface="+mn-ea"/>
              <a:cs typeface="+mn-cs"/>
            </a:rPr>
            <a:t>百万円の減となっているが、これは</a:t>
          </a:r>
          <a:r>
            <a:rPr lang="ja-JP" altLang="en-US" sz="1150" b="0" i="0">
              <a:solidFill>
                <a:schemeClr val="dk1"/>
              </a:solidFill>
              <a:effectLst/>
              <a:latin typeface="+mn-lt"/>
              <a:ea typeface="+mn-ea"/>
              <a:cs typeface="+mn-cs"/>
            </a:rPr>
            <a:t>住宅団地汚水処理施設の公共管理に伴う分担金受入により、公共下水道事業に係る将来負担見込が大きく減となったことや、病院事業会計の地方債残高が</a:t>
          </a:r>
          <a:r>
            <a:rPr lang="ja-JP" altLang="ja-JP" sz="1150" b="0" i="0">
              <a:solidFill>
                <a:schemeClr val="dk1"/>
              </a:solidFill>
              <a:effectLst/>
              <a:latin typeface="+mn-lt"/>
              <a:ea typeface="+mn-ea"/>
              <a:cs typeface="+mn-cs"/>
            </a:rPr>
            <a:t>過去の施設整備に係る償還が進</a:t>
          </a:r>
          <a:r>
            <a:rPr lang="ja-JP" altLang="en-US" sz="1150" b="0" i="0">
              <a:solidFill>
                <a:schemeClr val="dk1"/>
              </a:solidFill>
              <a:effectLst/>
              <a:latin typeface="+mn-lt"/>
              <a:ea typeface="+mn-ea"/>
              <a:cs typeface="+mn-cs"/>
            </a:rPr>
            <a:t>み減少したことが要因である。</a:t>
          </a:r>
          <a:endParaRPr lang="en-US" altLang="ja-JP" sz="1150" b="0" i="0">
            <a:solidFill>
              <a:schemeClr val="dk1"/>
            </a:solidFill>
            <a:effectLst/>
            <a:latin typeface="+mn-lt"/>
            <a:ea typeface="+mn-ea"/>
            <a:cs typeface="+mn-cs"/>
          </a:endParaRPr>
        </a:p>
        <a:p>
          <a:pPr algn="l" rtl="1"/>
          <a:r>
            <a:rPr lang="ja-JP" altLang="ja-JP" sz="1150" b="0" i="0">
              <a:solidFill>
                <a:schemeClr val="dk1"/>
              </a:solidFill>
              <a:effectLst/>
              <a:latin typeface="+mn-lt"/>
              <a:ea typeface="+mn-ea"/>
              <a:cs typeface="+mn-cs"/>
            </a:rPr>
            <a:t>　</a:t>
          </a:r>
          <a:r>
            <a:rPr lang="ja-JP" altLang="en-US" sz="1150" b="0" i="0">
              <a:solidFill>
                <a:schemeClr val="dk1"/>
              </a:solidFill>
              <a:effectLst/>
              <a:latin typeface="+mn-lt"/>
              <a:ea typeface="+mn-ea"/>
              <a:cs typeface="+mn-cs"/>
            </a:rPr>
            <a:t>　退職手当負担見込額の前年度比</a:t>
          </a:r>
          <a:r>
            <a:rPr lang="en-US" altLang="ja-JP" sz="1150" b="0" i="0">
              <a:solidFill>
                <a:schemeClr val="dk1"/>
              </a:solidFill>
              <a:effectLst/>
              <a:latin typeface="+mn-lt"/>
              <a:ea typeface="+mn-ea"/>
              <a:cs typeface="+mn-cs"/>
            </a:rPr>
            <a:t>388</a:t>
          </a:r>
          <a:r>
            <a:rPr lang="ja-JP" altLang="en-US" sz="1150" b="0" i="0">
              <a:solidFill>
                <a:schemeClr val="dk1"/>
              </a:solidFill>
              <a:effectLst/>
              <a:latin typeface="+mn-lt"/>
              <a:ea typeface="+mn-ea"/>
              <a:cs typeface="+mn-cs"/>
            </a:rPr>
            <a:t>百万円の減については、職員数減によるものである。</a:t>
          </a:r>
          <a:endParaRPr lang="en-US" altLang="ja-JP" sz="1150" b="0" i="0">
            <a:solidFill>
              <a:schemeClr val="dk1"/>
            </a:solidFill>
            <a:effectLst/>
            <a:latin typeface="+mn-lt"/>
            <a:ea typeface="+mn-ea"/>
            <a:cs typeface="+mn-cs"/>
          </a:endParaRPr>
        </a:p>
        <a:p>
          <a:pPr algn="l" rtl="1"/>
          <a:r>
            <a:rPr lang="ja-JP" altLang="en-US" sz="1150" b="0" i="0">
              <a:solidFill>
                <a:schemeClr val="dk1"/>
              </a:solidFill>
              <a:effectLst/>
              <a:latin typeface="+mn-lt"/>
              <a:ea typeface="+mn-ea"/>
              <a:cs typeface="+mn-cs"/>
            </a:rPr>
            <a:t>　</a:t>
          </a:r>
          <a:r>
            <a:rPr lang="ja-JP" altLang="ja-JP" sz="1150" b="0" i="0">
              <a:solidFill>
                <a:schemeClr val="dk1"/>
              </a:solidFill>
              <a:effectLst/>
              <a:latin typeface="+mn-lt"/>
              <a:ea typeface="+mn-ea"/>
              <a:cs typeface="+mn-cs"/>
            </a:rPr>
            <a:t>充当可能基金については、現在、財政調整基金が完全に枯渇しており、今後、計画的に積立を行う必要があることから、さらなる経常経費の抑制や事務事業のスクラップ等に取組む必要がある。</a:t>
          </a:r>
          <a:endParaRPr lang="ja-JP" altLang="ja-JP" sz="1150">
            <a:effectLst/>
          </a:endParaRPr>
        </a:p>
        <a:p>
          <a:pPr algn="l"/>
          <a:endParaRPr kumimoji="1" lang="ja-JP" altLang="en-US" sz="115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25366582</v>
      </c>
      <c r="BO4" s="349"/>
      <c r="BP4" s="349"/>
      <c r="BQ4" s="349"/>
      <c r="BR4" s="349"/>
      <c r="BS4" s="349"/>
      <c r="BT4" s="349"/>
      <c r="BU4" s="350"/>
      <c r="BV4" s="348">
        <v>27334969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2.2000000000000002</v>
      </c>
      <c r="CU4" s="355"/>
      <c r="CV4" s="355"/>
      <c r="CW4" s="355"/>
      <c r="CX4" s="355"/>
      <c r="CY4" s="355"/>
      <c r="CZ4" s="355"/>
      <c r="DA4" s="356"/>
      <c r="DB4" s="354">
        <v>0.2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25020964</v>
      </c>
      <c r="BO5" s="386"/>
      <c r="BP5" s="386"/>
      <c r="BQ5" s="386"/>
      <c r="BR5" s="386"/>
      <c r="BS5" s="386"/>
      <c r="BT5" s="386"/>
      <c r="BU5" s="387"/>
      <c r="BV5" s="385">
        <v>27298244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97.6</v>
      </c>
      <c r="CU5" s="383"/>
      <c r="CV5" s="383"/>
      <c r="CW5" s="383"/>
      <c r="CX5" s="383"/>
      <c r="CY5" s="383"/>
      <c r="CZ5" s="383"/>
      <c r="DA5" s="384"/>
      <c r="DB5" s="382">
        <v>99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345618</v>
      </c>
      <c r="BO6" s="386"/>
      <c r="BP6" s="386"/>
      <c r="BQ6" s="386"/>
      <c r="BR6" s="386"/>
      <c r="BS6" s="386"/>
      <c r="BT6" s="386"/>
      <c r="BU6" s="387"/>
      <c r="BV6" s="385">
        <v>36725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108.5</v>
      </c>
      <c r="CU6" s="423"/>
      <c r="CV6" s="423"/>
      <c r="CW6" s="423"/>
      <c r="CX6" s="423"/>
      <c r="CY6" s="423"/>
      <c r="CZ6" s="423"/>
      <c r="DA6" s="424"/>
      <c r="DB6" s="422">
        <v>109.5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7158</v>
      </c>
      <c r="BO7" s="386"/>
      <c r="BP7" s="386"/>
      <c r="BQ7" s="386"/>
      <c r="BR7" s="386"/>
      <c r="BS7" s="386"/>
      <c r="BT7" s="386"/>
      <c r="BU7" s="387"/>
      <c r="BV7" s="385">
        <v>2289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15671222</v>
      </c>
      <c r="CU7" s="386"/>
      <c r="CV7" s="386"/>
      <c r="CW7" s="386"/>
      <c r="CX7" s="386"/>
      <c r="CY7" s="386"/>
      <c r="CZ7" s="386"/>
      <c r="DA7" s="387"/>
      <c r="DB7" s="385">
        <v>15495430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338460</v>
      </c>
      <c r="BO8" s="386"/>
      <c r="BP8" s="386"/>
      <c r="BQ8" s="386"/>
      <c r="BR8" s="386"/>
      <c r="BS8" s="386"/>
      <c r="BT8" s="386"/>
      <c r="BU8" s="387"/>
      <c r="BV8" s="385">
        <v>34436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80284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304024</v>
      </c>
      <c r="BO9" s="386"/>
      <c r="BP9" s="386"/>
      <c r="BQ9" s="386"/>
      <c r="BR9" s="386"/>
      <c r="BS9" s="386"/>
      <c r="BT9" s="386"/>
      <c r="BU9" s="387"/>
      <c r="BV9" s="385">
        <v>-319151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17.100000000000001</v>
      </c>
      <c r="CU9" s="383"/>
      <c r="CV9" s="383"/>
      <c r="CW9" s="383"/>
      <c r="CX9" s="383"/>
      <c r="CY9" s="383"/>
      <c r="CZ9" s="383"/>
      <c r="DA9" s="384"/>
      <c r="DB9" s="382">
        <v>16.5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82156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18006</v>
      </c>
      <c r="BO10" s="386"/>
      <c r="BP10" s="386"/>
      <c r="BQ10" s="386"/>
      <c r="BR10" s="386"/>
      <c r="BS10" s="386"/>
      <c r="BT10" s="386"/>
      <c r="BU10" s="387"/>
      <c r="BV10" s="385">
        <v>177002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8805</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81618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31000</v>
      </c>
      <c r="BO12" s="386"/>
      <c r="BP12" s="386"/>
      <c r="BQ12" s="386"/>
      <c r="BR12" s="386"/>
      <c r="BS12" s="386"/>
      <c r="BT12" s="386"/>
      <c r="BU12" s="387"/>
      <c r="BV12" s="385">
        <v>266000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81131</v>
      </c>
      <c r="S13" s="467"/>
      <c r="T13" s="467"/>
      <c r="U13" s="467"/>
      <c r="V13" s="468"/>
      <c r="W13" s="401" t="s">
        <v>124</v>
      </c>
      <c r="X13" s="402"/>
      <c r="Y13" s="402"/>
      <c r="Z13" s="402"/>
      <c r="AA13" s="402"/>
      <c r="AB13" s="392"/>
      <c r="AC13" s="436">
        <v>793</v>
      </c>
      <c r="AD13" s="437"/>
      <c r="AE13" s="437"/>
      <c r="AF13" s="437"/>
      <c r="AG13" s="476"/>
      <c r="AH13" s="436">
        <v>1114</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291030</v>
      </c>
      <c r="BO13" s="386"/>
      <c r="BP13" s="386"/>
      <c r="BQ13" s="386"/>
      <c r="BR13" s="386"/>
      <c r="BS13" s="386"/>
      <c r="BT13" s="386"/>
      <c r="BU13" s="387"/>
      <c r="BV13" s="385">
        <v>-399344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17</v>
      </c>
      <c r="CU13" s="383"/>
      <c r="CV13" s="383"/>
      <c r="CW13" s="383"/>
      <c r="CX13" s="383"/>
      <c r="CY13" s="383"/>
      <c r="CZ13" s="383"/>
      <c r="DA13" s="384"/>
      <c r="DB13" s="382">
        <v>17.7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81760</v>
      </c>
      <c r="S14" s="467"/>
      <c r="T14" s="467"/>
      <c r="U14" s="467"/>
      <c r="V14" s="468"/>
      <c r="W14" s="375"/>
      <c r="X14" s="376"/>
      <c r="Y14" s="376"/>
      <c r="Z14" s="376"/>
      <c r="AA14" s="376"/>
      <c r="AB14" s="365"/>
      <c r="AC14" s="469">
        <v>2.2000000000000002</v>
      </c>
      <c r="AD14" s="470"/>
      <c r="AE14" s="470"/>
      <c r="AF14" s="470"/>
      <c r="AG14" s="471"/>
      <c r="AH14" s="469">
        <v>2.8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181.2</v>
      </c>
      <c r="CU14" s="481"/>
      <c r="CV14" s="481"/>
      <c r="CW14" s="481"/>
      <c r="CX14" s="481"/>
      <c r="CY14" s="481"/>
      <c r="CZ14" s="481"/>
      <c r="DA14" s="482"/>
      <c r="DB14" s="480">
        <v>209.7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81265</v>
      </c>
      <c r="S15" s="467"/>
      <c r="T15" s="467"/>
      <c r="U15" s="467"/>
      <c r="V15" s="468"/>
      <c r="W15" s="401" t="s">
        <v>130</v>
      </c>
      <c r="X15" s="402"/>
      <c r="Y15" s="402"/>
      <c r="Z15" s="402"/>
      <c r="AA15" s="402"/>
      <c r="AB15" s="392"/>
      <c r="AC15" s="436">
        <v>12156</v>
      </c>
      <c r="AD15" s="437"/>
      <c r="AE15" s="437"/>
      <c r="AF15" s="437"/>
      <c r="AG15" s="476"/>
      <c r="AH15" s="436">
        <v>13148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8572317</v>
      </c>
      <c r="BO15" s="349"/>
      <c r="BP15" s="349"/>
      <c r="BQ15" s="349"/>
      <c r="BR15" s="349"/>
      <c r="BS15" s="349"/>
      <c r="BT15" s="349"/>
      <c r="BU15" s="350"/>
      <c r="BV15" s="348">
        <v>8486551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33.1</v>
      </c>
      <c r="AD16" s="470"/>
      <c r="AE16" s="470"/>
      <c r="AF16" s="470"/>
      <c r="AG16" s="471"/>
      <c r="AH16" s="469">
        <v>33.299999999999997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11587425</v>
      </c>
      <c r="BO16" s="386"/>
      <c r="BP16" s="386"/>
      <c r="BQ16" s="386"/>
      <c r="BR16" s="386"/>
      <c r="BS16" s="386"/>
      <c r="BT16" s="386"/>
      <c r="BU16" s="387"/>
      <c r="BV16" s="385">
        <v>11530013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23745</v>
      </c>
      <c r="AD17" s="437"/>
      <c r="AE17" s="437"/>
      <c r="AF17" s="437"/>
      <c r="AG17" s="476"/>
      <c r="AH17" s="436">
        <v>24829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11076546</v>
      </c>
      <c r="BO17" s="386"/>
      <c r="BP17" s="386"/>
      <c r="BQ17" s="386"/>
      <c r="BR17" s="386"/>
      <c r="BS17" s="386"/>
      <c r="BT17" s="386"/>
      <c r="BU17" s="387"/>
      <c r="BV17" s="385">
        <v>10954478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129.76</v>
      </c>
      <c r="M18" s="498"/>
      <c r="N18" s="498"/>
      <c r="O18" s="498"/>
      <c r="P18" s="498"/>
      <c r="Q18" s="498"/>
      <c r="R18" s="499"/>
      <c r="S18" s="499"/>
      <c r="T18" s="499"/>
      <c r="U18" s="499"/>
      <c r="V18" s="500"/>
      <c r="W18" s="403"/>
      <c r="X18" s="404"/>
      <c r="Y18" s="404"/>
      <c r="Z18" s="404"/>
      <c r="AA18" s="404"/>
      <c r="AB18" s="395"/>
      <c r="AC18" s="501">
        <v>64.7</v>
      </c>
      <c r="AD18" s="502"/>
      <c r="AE18" s="502"/>
      <c r="AF18" s="502"/>
      <c r="AG18" s="503"/>
      <c r="AH18" s="501">
        <v>63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15347489</v>
      </c>
      <c r="BO18" s="386"/>
      <c r="BP18" s="386"/>
      <c r="BQ18" s="386"/>
      <c r="BR18" s="386"/>
      <c r="BS18" s="386"/>
      <c r="BT18" s="386"/>
      <c r="BU18" s="387"/>
      <c r="BV18" s="385">
        <v>15356962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619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17463152</v>
      </c>
      <c r="BO19" s="386"/>
      <c r="BP19" s="386"/>
      <c r="BQ19" s="386"/>
      <c r="BR19" s="386"/>
      <c r="BS19" s="386"/>
      <c r="BT19" s="386"/>
      <c r="BU19" s="387"/>
      <c r="BV19" s="385">
        <v>17703397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29481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31690921</v>
      </c>
      <c r="BO23" s="386"/>
      <c r="BP23" s="386"/>
      <c r="BQ23" s="386"/>
      <c r="BR23" s="386"/>
      <c r="BS23" s="386"/>
      <c r="BT23" s="386"/>
      <c r="BU23" s="387"/>
      <c r="BV23" s="385">
        <v>31296722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9000</v>
      </c>
      <c r="R24" s="437"/>
      <c r="S24" s="437"/>
      <c r="T24" s="437"/>
      <c r="U24" s="437"/>
      <c r="V24" s="476"/>
      <c r="W24" s="531"/>
      <c r="X24" s="519"/>
      <c r="Y24" s="520"/>
      <c r="Z24" s="435" t="s">
        <v>153</v>
      </c>
      <c r="AA24" s="415"/>
      <c r="AB24" s="415"/>
      <c r="AC24" s="415"/>
      <c r="AD24" s="415"/>
      <c r="AE24" s="415"/>
      <c r="AF24" s="415"/>
      <c r="AG24" s="416"/>
      <c r="AH24" s="436">
        <v>507</v>
      </c>
      <c r="AI24" s="437"/>
      <c r="AJ24" s="437"/>
      <c r="AK24" s="437"/>
      <c r="AL24" s="476"/>
      <c r="AM24" s="436">
        <v>1687803</v>
      </c>
      <c r="AN24" s="437"/>
      <c r="AO24" s="437"/>
      <c r="AP24" s="437"/>
      <c r="AQ24" s="437"/>
      <c r="AR24" s="476"/>
      <c r="AS24" s="436">
        <v>3329</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18698014</v>
      </c>
      <c r="BO24" s="386"/>
      <c r="BP24" s="386"/>
      <c r="BQ24" s="386"/>
      <c r="BR24" s="386"/>
      <c r="BS24" s="386"/>
      <c r="BT24" s="386"/>
      <c r="BU24" s="387"/>
      <c r="BV24" s="385">
        <v>17714877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6900</v>
      </c>
      <c r="R25" s="437"/>
      <c r="S25" s="437"/>
      <c r="T25" s="437"/>
      <c r="U25" s="437"/>
      <c r="V25" s="476"/>
      <c r="W25" s="531"/>
      <c r="X25" s="519"/>
      <c r="Y25" s="520"/>
      <c r="Z25" s="435" t="s">
        <v>156</v>
      </c>
      <c r="AA25" s="415"/>
      <c r="AB25" s="415"/>
      <c r="AC25" s="415"/>
      <c r="AD25" s="415"/>
      <c r="AE25" s="415"/>
      <c r="AF25" s="415"/>
      <c r="AG25" s="416"/>
      <c r="AH25" s="436">
        <v>114</v>
      </c>
      <c r="AI25" s="437"/>
      <c r="AJ25" s="437"/>
      <c r="AK25" s="437"/>
      <c r="AL25" s="476"/>
      <c r="AM25" s="436">
        <v>366624</v>
      </c>
      <c r="AN25" s="437"/>
      <c r="AO25" s="437"/>
      <c r="AP25" s="437"/>
      <c r="AQ25" s="437"/>
      <c r="AR25" s="476"/>
      <c r="AS25" s="436">
        <v>3216</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969895</v>
      </c>
      <c r="BO25" s="349"/>
      <c r="BP25" s="349"/>
      <c r="BQ25" s="349"/>
      <c r="BR25" s="349"/>
      <c r="BS25" s="349"/>
      <c r="BT25" s="349"/>
      <c r="BU25" s="350"/>
      <c r="BV25" s="348">
        <v>965786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5780</v>
      </c>
      <c r="R26" s="437"/>
      <c r="S26" s="437"/>
      <c r="T26" s="437"/>
      <c r="U26" s="437"/>
      <c r="V26" s="476"/>
      <c r="W26" s="531"/>
      <c r="X26" s="519"/>
      <c r="Y26" s="520"/>
      <c r="Z26" s="435" t="s">
        <v>159</v>
      </c>
      <c r="AA26" s="539"/>
      <c r="AB26" s="539"/>
      <c r="AC26" s="539"/>
      <c r="AD26" s="539"/>
      <c r="AE26" s="539"/>
      <c r="AF26" s="539"/>
      <c r="AG26" s="540"/>
      <c r="AH26" s="436">
        <v>28</v>
      </c>
      <c r="AI26" s="437"/>
      <c r="AJ26" s="437"/>
      <c r="AK26" s="437"/>
      <c r="AL26" s="476"/>
      <c r="AM26" s="436">
        <v>94612</v>
      </c>
      <c r="AN26" s="437"/>
      <c r="AO26" s="437"/>
      <c r="AP26" s="437"/>
      <c r="AQ26" s="437"/>
      <c r="AR26" s="476"/>
      <c r="AS26" s="436">
        <v>3379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5830</v>
      </c>
      <c r="R27" s="437"/>
      <c r="S27" s="437"/>
      <c r="T27" s="437"/>
      <c r="U27" s="437"/>
      <c r="V27" s="476"/>
      <c r="W27" s="531"/>
      <c r="X27" s="519"/>
      <c r="Y27" s="520"/>
      <c r="Z27" s="435" t="s">
        <v>162</v>
      </c>
      <c r="AA27" s="415"/>
      <c r="AB27" s="415"/>
      <c r="AC27" s="415"/>
      <c r="AD27" s="415"/>
      <c r="AE27" s="415"/>
      <c r="AF27" s="415"/>
      <c r="AG27" s="416"/>
      <c r="AH27" s="436">
        <v>29</v>
      </c>
      <c r="AI27" s="437"/>
      <c r="AJ27" s="437"/>
      <c r="AK27" s="437"/>
      <c r="AL27" s="476"/>
      <c r="AM27" s="436">
        <v>110660</v>
      </c>
      <c r="AN27" s="437"/>
      <c r="AO27" s="437"/>
      <c r="AP27" s="437"/>
      <c r="AQ27" s="437"/>
      <c r="AR27" s="476"/>
      <c r="AS27" s="436">
        <v>3816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440047</v>
      </c>
      <c r="BO27" s="553"/>
      <c r="BP27" s="553"/>
      <c r="BQ27" s="553"/>
      <c r="BR27" s="553"/>
      <c r="BS27" s="553"/>
      <c r="BT27" s="553"/>
      <c r="BU27" s="554"/>
      <c r="BV27" s="552">
        <v>440030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5020</v>
      </c>
      <c r="R28" s="437"/>
      <c r="S28" s="437"/>
      <c r="T28" s="437"/>
      <c r="U28" s="437"/>
      <c r="V28" s="476"/>
      <c r="W28" s="531"/>
      <c r="X28" s="519"/>
      <c r="Y28" s="520"/>
      <c r="Z28" s="435" t="s">
        <v>165</v>
      </c>
      <c r="AA28" s="415"/>
      <c r="AB28" s="415"/>
      <c r="AC28" s="415"/>
      <c r="AD28" s="415"/>
      <c r="AE28" s="415"/>
      <c r="AF28" s="415"/>
      <c r="AG28" s="416"/>
      <c r="AH28" s="436">
        <v>15</v>
      </c>
      <c r="AI28" s="437"/>
      <c r="AJ28" s="437"/>
      <c r="AK28" s="437"/>
      <c r="AL28" s="476"/>
      <c r="AM28" s="436">
        <v>39705</v>
      </c>
      <c r="AN28" s="437"/>
      <c r="AO28" s="437"/>
      <c r="AP28" s="437"/>
      <c r="AQ28" s="437"/>
      <c r="AR28" s="476"/>
      <c r="AS28" s="436">
        <v>2647</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590</v>
      </c>
      <c r="BO28" s="349"/>
      <c r="BP28" s="349"/>
      <c r="BQ28" s="349"/>
      <c r="BR28" s="349"/>
      <c r="BS28" s="349"/>
      <c r="BT28" s="349"/>
      <c r="BU28" s="350"/>
      <c r="BV28" s="348">
        <v>13584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18</v>
      </c>
      <c r="M29" s="437"/>
      <c r="N29" s="437"/>
      <c r="O29" s="437"/>
      <c r="P29" s="476"/>
      <c r="Q29" s="436">
        <v>4600</v>
      </c>
      <c r="R29" s="437"/>
      <c r="S29" s="437"/>
      <c r="T29" s="437"/>
      <c r="U29" s="437"/>
      <c r="V29" s="476"/>
      <c r="W29" s="531"/>
      <c r="X29" s="519"/>
      <c r="Y29" s="520"/>
      <c r="Z29" s="435" t="s">
        <v>169</v>
      </c>
      <c r="AA29" s="415"/>
      <c r="AB29" s="415"/>
      <c r="AC29" s="415"/>
      <c r="AD29" s="415"/>
      <c r="AE29" s="415"/>
      <c r="AF29" s="415"/>
      <c r="AG29" s="416"/>
      <c r="AH29" s="436">
        <v>551</v>
      </c>
      <c r="AI29" s="437"/>
      <c r="AJ29" s="437"/>
      <c r="AK29" s="437"/>
      <c r="AL29" s="476"/>
      <c r="AM29" s="436">
        <v>1838168</v>
      </c>
      <c r="AN29" s="437"/>
      <c r="AO29" s="437"/>
      <c r="AP29" s="437"/>
      <c r="AQ29" s="437"/>
      <c r="AR29" s="476"/>
      <c r="AS29" s="436">
        <v>3336</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335656</v>
      </c>
      <c r="BO29" s="386"/>
      <c r="BP29" s="386"/>
      <c r="BQ29" s="386"/>
      <c r="BR29" s="386"/>
      <c r="BS29" s="386"/>
      <c r="BT29" s="386"/>
      <c r="BU29" s="387"/>
      <c r="BV29" s="385">
        <v>335589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101.4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2297184</v>
      </c>
      <c r="BO30" s="553"/>
      <c r="BP30" s="553"/>
      <c r="BQ30" s="553"/>
      <c r="BR30" s="553"/>
      <c r="BS30" s="553"/>
      <c r="BT30" s="553"/>
      <c r="BU30" s="554"/>
      <c r="BV30" s="552">
        <v>2108598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IF('各会計、関係団体の財政状況及び健全化判断比率'!B33="","",'各会計、関係団体の財政状況及び健全化判断比率'!B33)</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伊賀南部環境衛生組合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名張セントラルパーク</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住宅新築資金等貸付事業特別会計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IF('各会計、関係団体の財政状況及び健全化判断比率'!B32="","",'各会計、関係団体の財政状況及び健全化判断比率'!B32)</f>
        <v>病院事業会計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IF('各会計、関係団体の財政状況及び健全化判断比率'!B34="","",'各会計、関係団体の財政状況及び健全化判断比率'!B34)</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伊賀市・名張市広域行政事務組合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アドバンスコープ</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東山墓園造成事業特別会計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　（一般会計）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　（食肉センター特別会計）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　（農業共済事業特別会計）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三重県後期高齢者医療広域連合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　（一般会計）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　（特別会計）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三重県市町総合事務組合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　（一般会計）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9660116</v>
      </c>
      <c r="S5" s="581"/>
      <c r="T5" s="581"/>
      <c r="U5" s="581"/>
      <c r="V5" s="581"/>
      <c r="W5" s="581"/>
      <c r="X5" s="581"/>
      <c r="Y5" s="582"/>
      <c r="Z5" s="583">
        <v>38.1</v>
      </c>
      <c r="AA5" s="583"/>
      <c r="AB5" s="583"/>
      <c r="AC5" s="583"/>
      <c r="AD5" s="584">
        <v>9660116</v>
      </c>
      <c r="AE5" s="584"/>
      <c r="AF5" s="584"/>
      <c r="AG5" s="584"/>
      <c r="AH5" s="584"/>
      <c r="AI5" s="584"/>
      <c r="AJ5" s="584"/>
      <c r="AK5" s="584"/>
      <c r="AL5" s="585">
        <v>68.3</v>
      </c>
      <c r="AM5" s="586"/>
      <c r="AN5" s="586"/>
      <c r="AO5" s="587"/>
      <c r="AP5" s="577" t="s">
        <v>207</v>
      </c>
      <c r="AQ5" s="578"/>
      <c r="AR5" s="578"/>
      <c r="AS5" s="578"/>
      <c r="AT5" s="578"/>
      <c r="AU5" s="578"/>
      <c r="AV5" s="578"/>
      <c r="AW5" s="578"/>
      <c r="AX5" s="578"/>
      <c r="AY5" s="578"/>
      <c r="AZ5" s="578"/>
      <c r="BA5" s="578"/>
      <c r="BB5" s="578"/>
      <c r="BC5" s="578"/>
      <c r="BD5" s="578"/>
      <c r="BE5" s="578"/>
      <c r="BF5" s="579"/>
      <c r="BG5" s="591">
        <v>9660116</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263400</v>
      </c>
      <c r="S6" s="592"/>
      <c r="T6" s="592"/>
      <c r="U6" s="592"/>
      <c r="V6" s="592"/>
      <c r="W6" s="592"/>
      <c r="X6" s="592"/>
      <c r="Y6" s="593"/>
      <c r="Z6" s="594">
        <v>1</v>
      </c>
      <c r="AA6" s="594"/>
      <c r="AB6" s="594"/>
      <c r="AC6" s="594"/>
      <c r="AD6" s="595">
        <v>263400</v>
      </c>
      <c r="AE6" s="595"/>
      <c r="AF6" s="595"/>
      <c r="AG6" s="595"/>
      <c r="AH6" s="595"/>
      <c r="AI6" s="595"/>
      <c r="AJ6" s="595"/>
      <c r="AK6" s="595"/>
      <c r="AL6" s="596">
        <v>1.9</v>
      </c>
      <c r="AM6" s="597"/>
      <c r="AN6" s="597"/>
      <c r="AO6" s="598"/>
      <c r="AP6" s="588" t="s">
        <v>213</v>
      </c>
      <c r="AQ6" s="589"/>
      <c r="AR6" s="589"/>
      <c r="AS6" s="589"/>
      <c r="AT6" s="589"/>
      <c r="AU6" s="589"/>
      <c r="AV6" s="589"/>
      <c r="AW6" s="589"/>
      <c r="AX6" s="589"/>
      <c r="AY6" s="589"/>
      <c r="AZ6" s="589"/>
      <c r="BA6" s="589"/>
      <c r="BB6" s="589"/>
      <c r="BC6" s="589"/>
      <c r="BD6" s="589"/>
      <c r="BE6" s="589"/>
      <c r="BF6" s="590"/>
      <c r="BG6" s="591">
        <v>9660116</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271534</v>
      </c>
      <c r="CS6" s="592"/>
      <c r="CT6" s="592"/>
      <c r="CU6" s="592"/>
      <c r="CV6" s="592"/>
      <c r="CW6" s="592"/>
      <c r="CX6" s="592"/>
      <c r="CY6" s="593"/>
      <c r="CZ6" s="594">
        <v>1.1000000000000001</v>
      </c>
      <c r="DA6" s="594"/>
      <c r="DB6" s="594"/>
      <c r="DC6" s="594"/>
      <c r="DD6" s="600" t="s">
        <v>208</v>
      </c>
      <c r="DE6" s="592"/>
      <c r="DF6" s="592"/>
      <c r="DG6" s="592"/>
      <c r="DH6" s="592"/>
      <c r="DI6" s="592"/>
      <c r="DJ6" s="592"/>
      <c r="DK6" s="592"/>
      <c r="DL6" s="592"/>
      <c r="DM6" s="592"/>
      <c r="DN6" s="592"/>
      <c r="DO6" s="592"/>
      <c r="DP6" s="593"/>
      <c r="DQ6" s="600">
        <v>271534</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33178</v>
      </c>
      <c r="S7" s="592"/>
      <c r="T7" s="592"/>
      <c r="U7" s="592"/>
      <c r="V7" s="592"/>
      <c r="W7" s="592"/>
      <c r="X7" s="592"/>
      <c r="Y7" s="593"/>
      <c r="Z7" s="594">
        <v>0.1</v>
      </c>
      <c r="AA7" s="594"/>
      <c r="AB7" s="594"/>
      <c r="AC7" s="594"/>
      <c r="AD7" s="595">
        <v>33178</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4824196</v>
      </c>
      <c r="BH7" s="592"/>
      <c r="BI7" s="592"/>
      <c r="BJ7" s="592"/>
      <c r="BK7" s="592"/>
      <c r="BL7" s="592"/>
      <c r="BM7" s="592"/>
      <c r="BN7" s="593"/>
      <c r="BO7" s="594">
        <v>49.9</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3039497</v>
      </c>
      <c r="CS7" s="592"/>
      <c r="CT7" s="592"/>
      <c r="CU7" s="592"/>
      <c r="CV7" s="592"/>
      <c r="CW7" s="592"/>
      <c r="CX7" s="592"/>
      <c r="CY7" s="593"/>
      <c r="CZ7" s="594">
        <v>12.1</v>
      </c>
      <c r="DA7" s="594"/>
      <c r="DB7" s="594"/>
      <c r="DC7" s="594"/>
      <c r="DD7" s="600">
        <v>75060</v>
      </c>
      <c r="DE7" s="592"/>
      <c r="DF7" s="592"/>
      <c r="DG7" s="592"/>
      <c r="DH7" s="592"/>
      <c r="DI7" s="592"/>
      <c r="DJ7" s="592"/>
      <c r="DK7" s="592"/>
      <c r="DL7" s="592"/>
      <c r="DM7" s="592"/>
      <c r="DN7" s="592"/>
      <c r="DO7" s="592"/>
      <c r="DP7" s="593"/>
      <c r="DQ7" s="600">
        <v>2170818</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49794</v>
      </c>
      <c r="S8" s="592"/>
      <c r="T8" s="592"/>
      <c r="U8" s="592"/>
      <c r="V8" s="592"/>
      <c r="W8" s="592"/>
      <c r="X8" s="592"/>
      <c r="Y8" s="593"/>
      <c r="Z8" s="594">
        <v>0.2</v>
      </c>
      <c r="AA8" s="594"/>
      <c r="AB8" s="594"/>
      <c r="AC8" s="594"/>
      <c r="AD8" s="595">
        <v>49794</v>
      </c>
      <c r="AE8" s="595"/>
      <c r="AF8" s="595"/>
      <c r="AG8" s="595"/>
      <c r="AH8" s="595"/>
      <c r="AI8" s="595"/>
      <c r="AJ8" s="595"/>
      <c r="AK8" s="595"/>
      <c r="AL8" s="596">
        <v>0.4</v>
      </c>
      <c r="AM8" s="597"/>
      <c r="AN8" s="597"/>
      <c r="AO8" s="598"/>
      <c r="AP8" s="588" t="s">
        <v>219</v>
      </c>
      <c r="AQ8" s="589"/>
      <c r="AR8" s="589"/>
      <c r="AS8" s="589"/>
      <c r="AT8" s="589"/>
      <c r="AU8" s="589"/>
      <c r="AV8" s="589"/>
      <c r="AW8" s="589"/>
      <c r="AX8" s="589"/>
      <c r="AY8" s="589"/>
      <c r="AZ8" s="589"/>
      <c r="BA8" s="589"/>
      <c r="BB8" s="589"/>
      <c r="BC8" s="589"/>
      <c r="BD8" s="589"/>
      <c r="BE8" s="589"/>
      <c r="BF8" s="590"/>
      <c r="BG8" s="591">
        <v>118462</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9044452</v>
      </c>
      <c r="CS8" s="592"/>
      <c r="CT8" s="592"/>
      <c r="CU8" s="592"/>
      <c r="CV8" s="592"/>
      <c r="CW8" s="592"/>
      <c r="CX8" s="592"/>
      <c r="CY8" s="593"/>
      <c r="CZ8" s="594">
        <v>36.1</v>
      </c>
      <c r="DA8" s="594"/>
      <c r="DB8" s="594"/>
      <c r="DC8" s="594"/>
      <c r="DD8" s="600">
        <v>165622</v>
      </c>
      <c r="DE8" s="592"/>
      <c r="DF8" s="592"/>
      <c r="DG8" s="592"/>
      <c r="DH8" s="592"/>
      <c r="DI8" s="592"/>
      <c r="DJ8" s="592"/>
      <c r="DK8" s="592"/>
      <c r="DL8" s="592"/>
      <c r="DM8" s="592"/>
      <c r="DN8" s="592"/>
      <c r="DO8" s="592"/>
      <c r="DP8" s="593"/>
      <c r="DQ8" s="600">
        <v>4478168</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83308</v>
      </c>
      <c r="S9" s="592"/>
      <c r="T9" s="592"/>
      <c r="U9" s="592"/>
      <c r="V9" s="592"/>
      <c r="W9" s="592"/>
      <c r="X9" s="592"/>
      <c r="Y9" s="593"/>
      <c r="Z9" s="594">
        <v>0.3</v>
      </c>
      <c r="AA9" s="594"/>
      <c r="AB9" s="594"/>
      <c r="AC9" s="594"/>
      <c r="AD9" s="595">
        <v>83308</v>
      </c>
      <c r="AE9" s="595"/>
      <c r="AF9" s="595"/>
      <c r="AG9" s="595"/>
      <c r="AH9" s="595"/>
      <c r="AI9" s="595"/>
      <c r="AJ9" s="595"/>
      <c r="AK9" s="595"/>
      <c r="AL9" s="596">
        <v>0.6</v>
      </c>
      <c r="AM9" s="597"/>
      <c r="AN9" s="597"/>
      <c r="AO9" s="598"/>
      <c r="AP9" s="588" t="s">
        <v>222</v>
      </c>
      <c r="AQ9" s="589"/>
      <c r="AR9" s="589"/>
      <c r="AS9" s="589"/>
      <c r="AT9" s="589"/>
      <c r="AU9" s="589"/>
      <c r="AV9" s="589"/>
      <c r="AW9" s="589"/>
      <c r="AX9" s="589"/>
      <c r="AY9" s="589"/>
      <c r="AZ9" s="589"/>
      <c r="BA9" s="589"/>
      <c r="BB9" s="589"/>
      <c r="BC9" s="589"/>
      <c r="BD9" s="589"/>
      <c r="BE9" s="589"/>
      <c r="BF9" s="590"/>
      <c r="BG9" s="591">
        <v>3881733</v>
      </c>
      <c r="BH9" s="592"/>
      <c r="BI9" s="592"/>
      <c r="BJ9" s="592"/>
      <c r="BK9" s="592"/>
      <c r="BL9" s="592"/>
      <c r="BM9" s="592"/>
      <c r="BN9" s="593"/>
      <c r="BO9" s="594">
        <v>40.200000000000003</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3659377</v>
      </c>
      <c r="CS9" s="592"/>
      <c r="CT9" s="592"/>
      <c r="CU9" s="592"/>
      <c r="CV9" s="592"/>
      <c r="CW9" s="592"/>
      <c r="CX9" s="592"/>
      <c r="CY9" s="593"/>
      <c r="CZ9" s="594">
        <v>14.6</v>
      </c>
      <c r="DA9" s="594"/>
      <c r="DB9" s="594"/>
      <c r="DC9" s="594"/>
      <c r="DD9" s="600">
        <v>2250</v>
      </c>
      <c r="DE9" s="592"/>
      <c r="DF9" s="592"/>
      <c r="DG9" s="592"/>
      <c r="DH9" s="592"/>
      <c r="DI9" s="592"/>
      <c r="DJ9" s="592"/>
      <c r="DK9" s="592"/>
      <c r="DL9" s="592"/>
      <c r="DM9" s="592"/>
      <c r="DN9" s="592"/>
      <c r="DO9" s="592"/>
      <c r="DP9" s="593"/>
      <c r="DQ9" s="600">
        <v>2918100</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661772</v>
      </c>
      <c r="S10" s="592"/>
      <c r="T10" s="592"/>
      <c r="U10" s="592"/>
      <c r="V10" s="592"/>
      <c r="W10" s="592"/>
      <c r="X10" s="592"/>
      <c r="Y10" s="593"/>
      <c r="Z10" s="594">
        <v>2.6</v>
      </c>
      <c r="AA10" s="594"/>
      <c r="AB10" s="594"/>
      <c r="AC10" s="594"/>
      <c r="AD10" s="595">
        <v>661772</v>
      </c>
      <c r="AE10" s="595"/>
      <c r="AF10" s="595"/>
      <c r="AG10" s="595"/>
      <c r="AH10" s="595"/>
      <c r="AI10" s="595"/>
      <c r="AJ10" s="595"/>
      <c r="AK10" s="595"/>
      <c r="AL10" s="596">
        <v>4.7</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186056</v>
      </c>
      <c r="BH10" s="592"/>
      <c r="BI10" s="592"/>
      <c r="BJ10" s="592"/>
      <c r="BK10" s="592"/>
      <c r="BL10" s="592"/>
      <c r="BM10" s="592"/>
      <c r="BN10" s="593"/>
      <c r="BO10" s="594">
        <v>1.9</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54579</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49482</v>
      </c>
      <c r="S11" s="592"/>
      <c r="T11" s="592"/>
      <c r="U11" s="592"/>
      <c r="V11" s="592"/>
      <c r="W11" s="592"/>
      <c r="X11" s="592"/>
      <c r="Y11" s="593"/>
      <c r="Z11" s="594">
        <v>0.2</v>
      </c>
      <c r="AA11" s="594"/>
      <c r="AB11" s="594"/>
      <c r="AC11" s="594"/>
      <c r="AD11" s="595">
        <v>49482</v>
      </c>
      <c r="AE11" s="595"/>
      <c r="AF11" s="595"/>
      <c r="AG11" s="595"/>
      <c r="AH11" s="595"/>
      <c r="AI11" s="595"/>
      <c r="AJ11" s="595"/>
      <c r="AK11" s="595"/>
      <c r="AL11" s="596">
        <v>0.3</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637945</v>
      </c>
      <c r="BH11" s="592"/>
      <c r="BI11" s="592"/>
      <c r="BJ11" s="592"/>
      <c r="BK11" s="592"/>
      <c r="BL11" s="592"/>
      <c r="BM11" s="592"/>
      <c r="BN11" s="593"/>
      <c r="BO11" s="594">
        <v>6.6</v>
      </c>
      <c r="BP11" s="594"/>
      <c r="BQ11" s="594"/>
      <c r="BR11" s="594"/>
      <c r="BS11" s="600" t="s">
        <v>112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641144</v>
      </c>
      <c r="CS11" s="592"/>
      <c r="CT11" s="592"/>
      <c r="CU11" s="592"/>
      <c r="CV11" s="592"/>
      <c r="CW11" s="592"/>
      <c r="CX11" s="592"/>
      <c r="CY11" s="593"/>
      <c r="CZ11" s="594">
        <v>2.6</v>
      </c>
      <c r="DA11" s="594"/>
      <c r="DB11" s="594"/>
      <c r="DC11" s="594"/>
      <c r="DD11" s="600">
        <v>163279</v>
      </c>
      <c r="DE11" s="592"/>
      <c r="DF11" s="592"/>
      <c r="DG11" s="592"/>
      <c r="DH11" s="592"/>
      <c r="DI11" s="592"/>
      <c r="DJ11" s="592"/>
      <c r="DK11" s="592"/>
      <c r="DL11" s="592"/>
      <c r="DM11" s="592"/>
      <c r="DN11" s="592"/>
      <c r="DO11" s="592"/>
      <c r="DP11" s="593"/>
      <c r="DQ11" s="600">
        <v>443988</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4151028</v>
      </c>
      <c r="BH12" s="592"/>
      <c r="BI12" s="592"/>
      <c r="BJ12" s="592"/>
      <c r="BK12" s="592"/>
      <c r="BL12" s="592"/>
      <c r="BM12" s="592"/>
      <c r="BN12" s="593"/>
      <c r="BO12" s="594">
        <v>43</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193078</v>
      </c>
      <c r="CS12" s="592"/>
      <c r="CT12" s="592"/>
      <c r="CU12" s="592"/>
      <c r="CV12" s="592"/>
      <c r="CW12" s="592"/>
      <c r="CX12" s="592"/>
      <c r="CY12" s="593"/>
      <c r="CZ12" s="594">
        <v>0.8</v>
      </c>
      <c r="DA12" s="594"/>
      <c r="DB12" s="594"/>
      <c r="DC12" s="594"/>
      <c r="DD12" s="600">
        <v>3154</v>
      </c>
      <c r="DE12" s="592"/>
      <c r="DF12" s="592"/>
      <c r="DG12" s="592"/>
      <c r="DH12" s="592"/>
      <c r="DI12" s="592"/>
      <c r="DJ12" s="592"/>
      <c r="DK12" s="592"/>
      <c r="DL12" s="592"/>
      <c r="DM12" s="592"/>
      <c r="DN12" s="592"/>
      <c r="DO12" s="592"/>
      <c r="DP12" s="593"/>
      <c r="DQ12" s="600">
        <v>190302</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107499</v>
      </c>
      <c r="S13" s="592"/>
      <c r="T13" s="592"/>
      <c r="U13" s="592"/>
      <c r="V13" s="592"/>
      <c r="W13" s="592"/>
      <c r="X13" s="592"/>
      <c r="Y13" s="593"/>
      <c r="Z13" s="594">
        <v>0.4</v>
      </c>
      <c r="AA13" s="594"/>
      <c r="AB13" s="594"/>
      <c r="AC13" s="594"/>
      <c r="AD13" s="595">
        <v>107499</v>
      </c>
      <c r="AE13" s="595"/>
      <c r="AF13" s="595"/>
      <c r="AG13" s="595"/>
      <c r="AH13" s="595"/>
      <c r="AI13" s="595"/>
      <c r="AJ13" s="595"/>
      <c r="AK13" s="595"/>
      <c r="AL13" s="596">
        <v>0.8</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4138874</v>
      </c>
      <c r="BH13" s="592"/>
      <c r="BI13" s="592"/>
      <c r="BJ13" s="592"/>
      <c r="BK13" s="592"/>
      <c r="BL13" s="592"/>
      <c r="BM13" s="592"/>
      <c r="BN13" s="593"/>
      <c r="BO13" s="594">
        <v>42.8</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1526555</v>
      </c>
      <c r="CS13" s="592"/>
      <c r="CT13" s="592"/>
      <c r="CU13" s="592"/>
      <c r="CV13" s="592"/>
      <c r="CW13" s="592"/>
      <c r="CX13" s="592"/>
      <c r="CY13" s="593"/>
      <c r="CZ13" s="594">
        <v>6.1</v>
      </c>
      <c r="DA13" s="594"/>
      <c r="DB13" s="594"/>
      <c r="DC13" s="594"/>
      <c r="DD13" s="600">
        <v>671840</v>
      </c>
      <c r="DE13" s="592"/>
      <c r="DF13" s="592"/>
      <c r="DG13" s="592"/>
      <c r="DH13" s="592"/>
      <c r="DI13" s="592"/>
      <c r="DJ13" s="592"/>
      <c r="DK13" s="592"/>
      <c r="DL13" s="592"/>
      <c r="DM13" s="592"/>
      <c r="DN13" s="592"/>
      <c r="DO13" s="592"/>
      <c r="DP13" s="593"/>
      <c r="DQ13" s="600">
        <v>951319</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167130</v>
      </c>
      <c r="BH14" s="592"/>
      <c r="BI14" s="592"/>
      <c r="BJ14" s="592"/>
      <c r="BK14" s="592"/>
      <c r="BL14" s="592"/>
      <c r="BM14" s="592"/>
      <c r="BN14" s="593"/>
      <c r="BO14" s="594">
        <v>1.7</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1081227</v>
      </c>
      <c r="CS14" s="592"/>
      <c r="CT14" s="592"/>
      <c r="CU14" s="592"/>
      <c r="CV14" s="592"/>
      <c r="CW14" s="592"/>
      <c r="CX14" s="592"/>
      <c r="CY14" s="593"/>
      <c r="CZ14" s="594">
        <v>4.3</v>
      </c>
      <c r="DA14" s="594"/>
      <c r="DB14" s="594"/>
      <c r="DC14" s="594"/>
      <c r="DD14" s="600">
        <v>101293</v>
      </c>
      <c r="DE14" s="592"/>
      <c r="DF14" s="592"/>
      <c r="DG14" s="592"/>
      <c r="DH14" s="592"/>
      <c r="DI14" s="592"/>
      <c r="DJ14" s="592"/>
      <c r="DK14" s="592"/>
      <c r="DL14" s="592"/>
      <c r="DM14" s="592"/>
      <c r="DN14" s="592"/>
      <c r="DO14" s="592"/>
      <c r="DP14" s="593"/>
      <c r="DQ14" s="600">
        <v>977177</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48563</v>
      </c>
      <c r="S15" s="592"/>
      <c r="T15" s="592"/>
      <c r="U15" s="592"/>
      <c r="V15" s="592"/>
      <c r="W15" s="592"/>
      <c r="X15" s="592"/>
      <c r="Y15" s="593"/>
      <c r="Z15" s="594">
        <v>0.2</v>
      </c>
      <c r="AA15" s="594"/>
      <c r="AB15" s="594"/>
      <c r="AC15" s="594"/>
      <c r="AD15" s="595">
        <v>48563</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517762</v>
      </c>
      <c r="BH15" s="592"/>
      <c r="BI15" s="592"/>
      <c r="BJ15" s="592"/>
      <c r="BK15" s="592"/>
      <c r="BL15" s="592"/>
      <c r="BM15" s="592"/>
      <c r="BN15" s="593"/>
      <c r="BO15" s="594">
        <v>5.4</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2358707</v>
      </c>
      <c r="CS15" s="592"/>
      <c r="CT15" s="592"/>
      <c r="CU15" s="592"/>
      <c r="CV15" s="592"/>
      <c r="CW15" s="592"/>
      <c r="CX15" s="592"/>
      <c r="CY15" s="593"/>
      <c r="CZ15" s="594">
        <v>9.4</v>
      </c>
      <c r="DA15" s="594"/>
      <c r="DB15" s="594"/>
      <c r="DC15" s="594"/>
      <c r="DD15" s="600">
        <v>652699</v>
      </c>
      <c r="DE15" s="592"/>
      <c r="DF15" s="592"/>
      <c r="DG15" s="592"/>
      <c r="DH15" s="592"/>
      <c r="DI15" s="592"/>
      <c r="DJ15" s="592"/>
      <c r="DK15" s="592"/>
      <c r="DL15" s="592"/>
      <c r="DM15" s="592"/>
      <c r="DN15" s="592"/>
      <c r="DO15" s="592"/>
      <c r="DP15" s="593"/>
      <c r="DQ15" s="600">
        <v>1693067</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3807566</v>
      </c>
      <c r="S16" s="592"/>
      <c r="T16" s="592"/>
      <c r="U16" s="592"/>
      <c r="V16" s="592"/>
      <c r="W16" s="592"/>
      <c r="X16" s="592"/>
      <c r="Y16" s="593"/>
      <c r="Z16" s="594">
        <v>15</v>
      </c>
      <c r="AA16" s="594"/>
      <c r="AB16" s="594"/>
      <c r="AC16" s="594"/>
      <c r="AD16" s="595">
        <v>3014332</v>
      </c>
      <c r="AE16" s="595"/>
      <c r="AF16" s="595"/>
      <c r="AG16" s="595"/>
      <c r="AH16" s="595"/>
      <c r="AI16" s="595"/>
      <c r="AJ16" s="595"/>
      <c r="AK16" s="595"/>
      <c r="AL16" s="596">
        <v>21.3</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150922</v>
      </c>
      <c r="CS16" s="592"/>
      <c r="CT16" s="592"/>
      <c r="CU16" s="592"/>
      <c r="CV16" s="592"/>
      <c r="CW16" s="592"/>
      <c r="CX16" s="592"/>
      <c r="CY16" s="593"/>
      <c r="CZ16" s="594">
        <v>0.6</v>
      </c>
      <c r="DA16" s="594"/>
      <c r="DB16" s="594"/>
      <c r="DC16" s="594"/>
      <c r="DD16" s="600" t="s">
        <v>112</v>
      </c>
      <c r="DE16" s="592"/>
      <c r="DF16" s="592"/>
      <c r="DG16" s="592"/>
      <c r="DH16" s="592"/>
      <c r="DI16" s="592"/>
      <c r="DJ16" s="592"/>
      <c r="DK16" s="592"/>
      <c r="DL16" s="592"/>
      <c r="DM16" s="592"/>
      <c r="DN16" s="592"/>
      <c r="DO16" s="592"/>
      <c r="DP16" s="593"/>
      <c r="DQ16" s="600">
        <v>33601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3014332</v>
      </c>
      <c r="S17" s="592"/>
      <c r="T17" s="592"/>
      <c r="U17" s="592"/>
      <c r="V17" s="592"/>
      <c r="W17" s="592"/>
      <c r="X17" s="592"/>
      <c r="Y17" s="593"/>
      <c r="Z17" s="594">
        <v>11.9</v>
      </c>
      <c r="AA17" s="594"/>
      <c r="AB17" s="594"/>
      <c r="AC17" s="594"/>
      <c r="AD17" s="595">
        <v>3014332</v>
      </c>
      <c r="AE17" s="595"/>
      <c r="AF17" s="595"/>
      <c r="AG17" s="595"/>
      <c r="AH17" s="595"/>
      <c r="AI17" s="595"/>
      <c r="AJ17" s="595"/>
      <c r="AK17" s="595"/>
      <c r="AL17" s="596">
        <v>21.3</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2999892</v>
      </c>
      <c r="CS17" s="592"/>
      <c r="CT17" s="592"/>
      <c r="CU17" s="592"/>
      <c r="CV17" s="592"/>
      <c r="CW17" s="592"/>
      <c r="CX17" s="592"/>
      <c r="CY17" s="593"/>
      <c r="CZ17" s="594">
        <v>12</v>
      </c>
      <c r="DA17" s="594"/>
      <c r="DB17" s="594"/>
      <c r="DC17" s="594"/>
      <c r="DD17" s="600" t="s">
        <v>112</v>
      </c>
      <c r="DE17" s="592"/>
      <c r="DF17" s="592"/>
      <c r="DG17" s="592"/>
      <c r="DH17" s="592"/>
      <c r="DI17" s="592"/>
      <c r="DJ17" s="592"/>
      <c r="DK17" s="592"/>
      <c r="DL17" s="592"/>
      <c r="DM17" s="592"/>
      <c r="DN17" s="592"/>
      <c r="DO17" s="592"/>
      <c r="DP17" s="593"/>
      <c r="DQ17" s="600">
        <v>2989460</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793211</v>
      </c>
      <c r="S18" s="592"/>
      <c r="T18" s="592"/>
      <c r="U18" s="592"/>
      <c r="V18" s="592"/>
      <c r="W18" s="592"/>
      <c r="X18" s="592"/>
      <c r="Y18" s="593"/>
      <c r="Z18" s="594">
        <v>3.1</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23</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14764678</v>
      </c>
      <c r="S20" s="592"/>
      <c r="T20" s="592"/>
      <c r="U20" s="592"/>
      <c r="V20" s="592"/>
      <c r="W20" s="592"/>
      <c r="X20" s="592"/>
      <c r="Y20" s="593"/>
      <c r="Z20" s="594">
        <v>58.2</v>
      </c>
      <c r="AA20" s="594"/>
      <c r="AB20" s="594"/>
      <c r="AC20" s="594"/>
      <c r="AD20" s="595">
        <v>13971444</v>
      </c>
      <c r="AE20" s="595"/>
      <c r="AF20" s="595"/>
      <c r="AG20" s="595"/>
      <c r="AH20" s="595"/>
      <c r="AI20" s="595"/>
      <c r="AJ20" s="595"/>
      <c r="AK20" s="595"/>
      <c r="AL20" s="596">
        <v>98.8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25020964</v>
      </c>
      <c r="CS20" s="592"/>
      <c r="CT20" s="592"/>
      <c r="CU20" s="592"/>
      <c r="CV20" s="592"/>
      <c r="CW20" s="592"/>
      <c r="CX20" s="592"/>
      <c r="CY20" s="593"/>
      <c r="CZ20" s="594">
        <v>100</v>
      </c>
      <c r="DA20" s="594"/>
      <c r="DB20" s="594"/>
      <c r="DC20" s="594"/>
      <c r="DD20" s="600">
        <v>1835197</v>
      </c>
      <c r="DE20" s="592"/>
      <c r="DF20" s="592"/>
      <c r="DG20" s="592"/>
      <c r="DH20" s="592"/>
      <c r="DI20" s="592"/>
      <c r="DJ20" s="592"/>
      <c r="DK20" s="592"/>
      <c r="DL20" s="592"/>
      <c r="DM20" s="592"/>
      <c r="DN20" s="592"/>
      <c r="DO20" s="592"/>
      <c r="DP20" s="593"/>
      <c r="DQ20" s="600">
        <v>17117534</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12990</v>
      </c>
      <c r="S21" s="592"/>
      <c r="T21" s="592"/>
      <c r="U21" s="592"/>
      <c r="V21" s="592"/>
      <c r="W21" s="592"/>
      <c r="X21" s="592"/>
      <c r="Y21" s="593"/>
      <c r="Z21" s="594">
        <v>0.1</v>
      </c>
      <c r="AA21" s="594"/>
      <c r="AB21" s="594"/>
      <c r="AC21" s="594"/>
      <c r="AD21" s="595">
        <v>12990</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338733</v>
      </c>
      <c r="S22" s="592"/>
      <c r="T22" s="592"/>
      <c r="U22" s="592"/>
      <c r="V22" s="592"/>
      <c r="W22" s="592"/>
      <c r="X22" s="592"/>
      <c r="Y22" s="593"/>
      <c r="Z22" s="594">
        <v>1.3</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266981</v>
      </c>
      <c r="S23" s="592"/>
      <c r="T23" s="592"/>
      <c r="U23" s="592"/>
      <c r="V23" s="592"/>
      <c r="W23" s="592"/>
      <c r="X23" s="592"/>
      <c r="Y23" s="593"/>
      <c r="Z23" s="594">
        <v>1.1000000000000001</v>
      </c>
      <c r="AA23" s="594"/>
      <c r="AB23" s="594"/>
      <c r="AC23" s="594"/>
      <c r="AD23" s="595">
        <v>73791</v>
      </c>
      <c r="AE23" s="595"/>
      <c r="AF23" s="595"/>
      <c r="AG23" s="595"/>
      <c r="AH23" s="595"/>
      <c r="AI23" s="595"/>
      <c r="AJ23" s="595"/>
      <c r="AK23" s="595"/>
      <c r="AL23" s="596">
        <v>0.5</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51416</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13921969</v>
      </c>
      <c r="CS24" s="581"/>
      <c r="CT24" s="581"/>
      <c r="CU24" s="581"/>
      <c r="CV24" s="581"/>
      <c r="CW24" s="581"/>
      <c r="CX24" s="581"/>
      <c r="CY24" s="582"/>
      <c r="CZ24" s="618">
        <v>55.6</v>
      </c>
      <c r="DA24" s="619"/>
      <c r="DB24" s="619"/>
      <c r="DC24" s="620"/>
      <c r="DD24" s="617">
        <v>9132270</v>
      </c>
      <c r="DE24" s="581"/>
      <c r="DF24" s="581"/>
      <c r="DG24" s="581"/>
      <c r="DH24" s="581"/>
      <c r="DI24" s="581"/>
      <c r="DJ24" s="581"/>
      <c r="DK24" s="582"/>
      <c r="DL24" s="617">
        <v>8900451</v>
      </c>
      <c r="DM24" s="581"/>
      <c r="DN24" s="581"/>
      <c r="DO24" s="581"/>
      <c r="DP24" s="581"/>
      <c r="DQ24" s="581"/>
      <c r="DR24" s="581"/>
      <c r="DS24" s="581"/>
      <c r="DT24" s="581"/>
      <c r="DU24" s="581"/>
      <c r="DV24" s="582"/>
      <c r="DW24" s="585">
        <v>56.6</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3506166</v>
      </c>
      <c r="S25" s="592"/>
      <c r="T25" s="592"/>
      <c r="U25" s="592"/>
      <c r="V25" s="592"/>
      <c r="W25" s="592"/>
      <c r="X25" s="592"/>
      <c r="Y25" s="593"/>
      <c r="Z25" s="594">
        <v>13.8</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5298258</v>
      </c>
      <c r="CS25" s="623"/>
      <c r="CT25" s="623"/>
      <c r="CU25" s="623"/>
      <c r="CV25" s="623"/>
      <c r="CW25" s="623"/>
      <c r="CX25" s="623"/>
      <c r="CY25" s="624"/>
      <c r="CZ25" s="625">
        <v>21.2</v>
      </c>
      <c r="DA25" s="626"/>
      <c r="DB25" s="626"/>
      <c r="DC25" s="627"/>
      <c r="DD25" s="600">
        <v>4332210</v>
      </c>
      <c r="DE25" s="623"/>
      <c r="DF25" s="623"/>
      <c r="DG25" s="623"/>
      <c r="DH25" s="623"/>
      <c r="DI25" s="623"/>
      <c r="DJ25" s="623"/>
      <c r="DK25" s="624"/>
      <c r="DL25" s="600">
        <v>4101224</v>
      </c>
      <c r="DM25" s="623"/>
      <c r="DN25" s="623"/>
      <c r="DO25" s="623"/>
      <c r="DP25" s="623"/>
      <c r="DQ25" s="623"/>
      <c r="DR25" s="623"/>
      <c r="DS25" s="623"/>
      <c r="DT25" s="623"/>
      <c r="DU25" s="623"/>
      <c r="DV25" s="624"/>
      <c r="DW25" s="596">
        <v>26.1</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3338073</v>
      </c>
      <c r="CS26" s="592"/>
      <c r="CT26" s="592"/>
      <c r="CU26" s="592"/>
      <c r="CV26" s="592"/>
      <c r="CW26" s="592"/>
      <c r="CX26" s="592"/>
      <c r="CY26" s="593"/>
      <c r="CZ26" s="625">
        <v>13.3</v>
      </c>
      <c r="DA26" s="626"/>
      <c r="DB26" s="626"/>
      <c r="DC26" s="627"/>
      <c r="DD26" s="600">
        <v>2990530</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1846587</v>
      </c>
      <c r="S27" s="592"/>
      <c r="T27" s="592"/>
      <c r="U27" s="592"/>
      <c r="V27" s="592"/>
      <c r="W27" s="592"/>
      <c r="X27" s="592"/>
      <c r="Y27" s="593"/>
      <c r="Z27" s="594">
        <v>7.3</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9660116</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5623819</v>
      </c>
      <c r="CS27" s="623"/>
      <c r="CT27" s="623"/>
      <c r="CU27" s="623"/>
      <c r="CV27" s="623"/>
      <c r="CW27" s="623"/>
      <c r="CX27" s="623"/>
      <c r="CY27" s="624"/>
      <c r="CZ27" s="625">
        <v>22.5</v>
      </c>
      <c r="DA27" s="626"/>
      <c r="DB27" s="626"/>
      <c r="DC27" s="627"/>
      <c r="DD27" s="600">
        <v>1810600</v>
      </c>
      <c r="DE27" s="623"/>
      <c r="DF27" s="623"/>
      <c r="DG27" s="623"/>
      <c r="DH27" s="623"/>
      <c r="DI27" s="623"/>
      <c r="DJ27" s="623"/>
      <c r="DK27" s="624"/>
      <c r="DL27" s="600">
        <v>1809767</v>
      </c>
      <c r="DM27" s="623"/>
      <c r="DN27" s="623"/>
      <c r="DO27" s="623"/>
      <c r="DP27" s="623"/>
      <c r="DQ27" s="623"/>
      <c r="DR27" s="623"/>
      <c r="DS27" s="623"/>
      <c r="DT27" s="623"/>
      <c r="DU27" s="623"/>
      <c r="DV27" s="624"/>
      <c r="DW27" s="596">
        <v>11.5</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97177</v>
      </c>
      <c r="S28" s="592"/>
      <c r="T28" s="592"/>
      <c r="U28" s="592"/>
      <c r="V28" s="592"/>
      <c r="W28" s="592"/>
      <c r="X28" s="592"/>
      <c r="Y28" s="593"/>
      <c r="Z28" s="594">
        <v>0.4</v>
      </c>
      <c r="AA28" s="594"/>
      <c r="AB28" s="594"/>
      <c r="AC28" s="594"/>
      <c r="AD28" s="595">
        <v>76915</v>
      </c>
      <c r="AE28" s="595"/>
      <c r="AF28" s="595"/>
      <c r="AG28" s="595"/>
      <c r="AH28" s="595"/>
      <c r="AI28" s="595"/>
      <c r="AJ28" s="595"/>
      <c r="AK28" s="595"/>
      <c r="AL28" s="596">
        <v>0.5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2999892</v>
      </c>
      <c r="CS28" s="592"/>
      <c r="CT28" s="592"/>
      <c r="CU28" s="592"/>
      <c r="CV28" s="592"/>
      <c r="CW28" s="592"/>
      <c r="CX28" s="592"/>
      <c r="CY28" s="593"/>
      <c r="CZ28" s="625">
        <v>12</v>
      </c>
      <c r="DA28" s="626"/>
      <c r="DB28" s="626"/>
      <c r="DC28" s="627"/>
      <c r="DD28" s="600">
        <v>2989460</v>
      </c>
      <c r="DE28" s="592"/>
      <c r="DF28" s="592"/>
      <c r="DG28" s="592"/>
      <c r="DH28" s="592"/>
      <c r="DI28" s="592"/>
      <c r="DJ28" s="592"/>
      <c r="DK28" s="593"/>
      <c r="DL28" s="600">
        <v>2989460</v>
      </c>
      <c r="DM28" s="592"/>
      <c r="DN28" s="592"/>
      <c r="DO28" s="592"/>
      <c r="DP28" s="592"/>
      <c r="DQ28" s="592"/>
      <c r="DR28" s="592"/>
      <c r="DS28" s="592"/>
      <c r="DT28" s="592"/>
      <c r="DU28" s="592"/>
      <c r="DV28" s="593"/>
      <c r="DW28" s="596">
        <v>19</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5444</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2999556</v>
      </c>
      <c r="CS29" s="623"/>
      <c r="CT29" s="623"/>
      <c r="CU29" s="623"/>
      <c r="CV29" s="623"/>
      <c r="CW29" s="623"/>
      <c r="CX29" s="623"/>
      <c r="CY29" s="624"/>
      <c r="CZ29" s="625">
        <v>12</v>
      </c>
      <c r="DA29" s="626"/>
      <c r="DB29" s="626"/>
      <c r="DC29" s="627"/>
      <c r="DD29" s="600">
        <v>2989124</v>
      </c>
      <c r="DE29" s="623"/>
      <c r="DF29" s="623"/>
      <c r="DG29" s="623"/>
      <c r="DH29" s="623"/>
      <c r="DI29" s="623"/>
      <c r="DJ29" s="623"/>
      <c r="DK29" s="624"/>
      <c r="DL29" s="600">
        <v>2989124</v>
      </c>
      <c r="DM29" s="623"/>
      <c r="DN29" s="623"/>
      <c r="DO29" s="623"/>
      <c r="DP29" s="623"/>
      <c r="DQ29" s="623"/>
      <c r="DR29" s="623"/>
      <c r="DS29" s="623"/>
      <c r="DT29" s="623"/>
      <c r="DU29" s="623"/>
      <c r="DV29" s="624"/>
      <c r="DW29" s="596">
        <v>19</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701797</v>
      </c>
      <c r="S30" s="592"/>
      <c r="T30" s="592"/>
      <c r="U30" s="592"/>
      <c r="V30" s="592"/>
      <c r="W30" s="592"/>
      <c r="X30" s="592"/>
      <c r="Y30" s="593"/>
      <c r="Z30" s="594">
        <v>2.8</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98.8</v>
      </c>
      <c r="BH30" s="650"/>
      <c r="BI30" s="650"/>
      <c r="BJ30" s="650"/>
      <c r="BK30" s="650"/>
      <c r="BL30" s="650"/>
      <c r="BM30" s="586">
        <v>95.7</v>
      </c>
      <c r="BN30" s="650"/>
      <c r="BO30" s="650"/>
      <c r="BP30" s="650"/>
      <c r="BQ30" s="651"/>
      <c r="BR30" s="649">
        <v>98.4</v>
      </c>
      <c r="BS30" s="650"/>
      <c r="BT30" s="650"/>
      <c r="BU30" s="650"/>
      <c r="BV30" s="650"/>
      <c r="BW30" s="650"/>
      <c r="BX30" s="586">
        <v>95</v>
      </c>
      <c r="BY30" s="650"/>
      <c r="BZ30" s="650"/>
      <c r="CA30" s="650"/>
      <c r="CB30" s="651"/>
      <c r="CD30" s="654"/>
      <c r="CE30" s="655"/>
      <c r="CF30" s="605" t="s">
        <v>291</v>
      </c>
      <c r="CG30" s="606"/>
      <c r="CH30" s="606"/>
      <c r="CI30" s="606"/>
      <c r="CJ30" s="606"/>
      <c r="CK30" s="606"/>
      <c r="CL30" s="606"/>
      <c r="CM30" s="606"/>
      <c r="CN30" s="606"/>
      <c r="CO30" s="606"/>
      <c r="CP30" s="606"/>
      <c r="CQ30" s="607"/>
      <c r="CR30" s="591">
        <v>2604701</v>
      </c>
      <c r="CS30" s="592"/>
      <c r="CT30" s="592"/>
      <c r="CU30" s="592"/>
      <c r="CV30" s="592"/>
      <c r="CW30" s="592"/>
      <c r="CX30" s="592"/>
      <c r="CY30" s="593"/>
      <c r="CZ30" s="625">
        <v>10.4</v>
      </c>
      <c r="DA30" s="626"/>
      <c r="DB30" s="626"/>
      <c r="DC30" s="627"/>
      <c r="DD30" s="600">
        <v>2595687</v>
      </c>
      <c r="DE30" s="592"/>
      <c r="DF30" s="592"/>
      <c r="DG30" s="592"/>
      <c r="DH30" s="592"/>
      <c r="DI30" s="592"/>
      <c r="DJ30" s="592"/>
      <c r="DK30" s="593"/>
      <c r="DL30" s="600">
        <v>2595687</v>
      </c>
      <c r="DM30" s="592"/>
      <c r="DN30" s="592"/>
      <c r="DO30" s="592"/>
      <c r="DP30" s="592"/>
      <c r="DQ30" s="592"/>
      <c r="DR30" s="592"/>
      <c r="DS30" s="592"/>
      <c r="DT30" s="592"/>
      <c r="DU30" s="592"/>
      <c r="DV30" s="593"/>
      <c r="DW30" s="596">
        <v>16.5</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36725</v>
      </c>
      <c r="S31" s="592"/>
      <c r="T31" s="592"/>
      <c r="U31" s="592"/>
      <c r="V31" s="592"/>
      <c r="W31" s="592"/>
      <c r="X31" s="592"/>
      <c r="Y31" s="593"/>
      <c r="Z31" s="594">
        <v>0.1</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98.9</v>
      </c>
      <c r="BH31" s="623"/>
      <c r="BI31" s="623"/>
      <c r="BJ31" s="623"/>
      <c r="BK31" s="623"/>
      <c r="BL31" s="623"/>
      <c r="BM31" s="597">
        <v>97</v>
      </c>
      <c r="BN31" s="647"/>
      <c r="BO31" s="647"/>
      <c r="BP31" s="647"/>
      <c r="BQ31" s="648"/>
      <c r="BR31" s="646">
        <v>98.4</v>
      </c>
      <c r="BS31" s="623"/>
      <c r="BT31" s="623"/>
      <c r="BU31" s="623"/>
      <c r="BV31" s="623"/>
      <c r="BW31" s="623"/>
      <c r="BX31" s="597">
        <v>96.4</v>
      </c>
      <c r="BY31" s="647"/>
      <c r="BZ31" s="647"/>
      <c r="CA31" s="647"/>
      <c r="CB31" s="648"/>
      <c r="CD31" s="654"/>
      <c r="CE31" s="655"/>
      <c r="CF31" s="605" t="s">
        <v>295</v>
      </c>
      <c r="CG31" s="606"/>
      <c r="CH31" s="606"/>
      <c r="CI31" s="606"/>
      <c r="CJ31" s="606"/>
      <c r="CK31" s="606"/>
      <c r="CL31" s="606"/>
      <c r="CM31" s="606"/>
      <c r="CN31" s="606"/>
      <c r="CO31" s="606"/>
      <c r="CP31" s="606"/>
      <c r="CQ31" s="607"/>
      <c r="CR31" s="591">
        <v>394855</v>
      </c>
      <c r="CS31" s="623"/>
      <c r="CT31" s="623"/>
      <c r="CU31" s="623"/>
      <c r="CV31" s="623"/>
      <c r="CW31" s="623"/>
      <c r="CX31" s="623"/>
      <c r="CY31" s="624"/>
      <c r="CZ31" s="625">
        <v>1.6</v>
      </c>
      <c r="DA31" s="626"/>
      <c r="DB31" s="626"/>
      <c r="DC31" s="627"/>
      <c r="DD31" s="600">
        <v>393437</v>
      </c>
      <c r="DE31" s="623"/>
      <c r="DF31" s="623"/>
      <c r="DG31" s="623"/>
      <c r="DH31" s="623"/>
      <c r="DI31" s="623"/>
      <c r="DJ31" s="623"/>
      <c r="DK31" s="624"/>
      <c r="DL31" s="600">
        <v>393437</v>
      </c>
      <c r="DM31" s="623"/>
      <c r="DN31" s="623"/>
      <c r="DO31" s="623"/>
      <c r="DP31" s="623"/>
      <c r="DQ31" s="623"/>
      <c r="DR31" s="623"/>
      <c r="DS31" s="623"/>
      <c r="DT31" s="623"/>
      <c r="DU31" s="623"/>
      <c r="DV31" s="624"/>
      <c r="DW31" s="596">
        <v>2.5</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738988</v>
      </c>
      <c r="S32" s="592"/>
      <c r="T32" s="592"/>
      <c r="U32" s="592"/>
      <c r="V32" s="592"/>
      <c r="W32" s="592"/>
      <c r="X32" s="592"/>
      <c r="Y32" s="593"/>
      <c r="Z32" s="594">
        <v>2.9</v>
      </c>
      <c r="AA32" s="594"/>
      <c r="AB32" s="594"/>
      <c r="AC32" s="594"/>
      <c r="AD32" s="595">
        <v>3659</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98.6</v>
      </c>
      <c r="BH32" s="659"/>
      <c r="BI32" s="659"/>
      <c r="BJ32" s="659"/>
      <c r="BK32" s="659"/>
      <c r="BL32" s="659"/>
      <c r="BM32" s="660">
        <v>93.7</v>
      </c>
      <c r="BN32" s="659"/>
      <c r="BO32" s="659"/>
      <c r="BP32" s="659"/>
      <c r="BQ32" s="661"/>
      <c r="BR32" s="658">
        <v>98.3</v>
      </c>
      <c r="BS32" s="659"/>
      <c r="BT32" s="659"/>
      <c r="BU32" s="659"/>
      <c r="BV32" s="659"/>
      <c r="BW32" s="659"/>
      <c r="BX32" s="660">
        <v>92.9</v>
      </c>
      <c r="BY32" s="659"/>
      <c r="BZ32" s="659"/>
      <c r="CA32" s="659"/>
      <c r="CB32" s="661"/>
      <c r="CD32" s="656"/>
      <c r="CE32" s="657"/>
      <c r="CF32" s="605" t="s">
        <v>298</v>
      </c>
      <c r="CG32" s="606"/>
      <c r="CH32" s="606"/>
      <c r="CI32" s="606"/>
      <c r="CJ32" s="606"/>
      <c r="CK32" s="606"/>
      <c r="CL32" s="606"/>
      <c r="CM32" s="606"/>
      <c r="CN32" s="606"/>
      <c r="CO32" s="606"/>
      <c r="CP32" s="606"/>
      <c r="CQ32" s="607"/>
      <c r="CR32" s="591">
        <v>336</v>
      </c>
      <c r="CS32" s="592"/>
      <c r="CT32" s="592"/>
      <c r="CU32" s="592"/>
      <c r="CV32" s="592"/>
      <c r="CW32" s="592"/>
      <c r="CX32" s="592"/>
      <c r="CY32" s="593"/>
      <c r="CZ32" s="625">
        <v>0</v>
      </c>
      <c r="DA32" s="626"/>
      <c r="DB32" s="626"/>
      <c r="DC32" s="627"/>
      <c r="DD32" s="600">
        <v>336</v>
      </c>
      <c r="DE32" s="592"/>
      <c r="DF32" s="592"/>
      <c r="DG32" s="592"/>
      <c r="DH32" s="592"/>
      <c r="DI32" s="592"/>
      <c r="DJ32" s="592"/>
      <c r="DK32" s="593"/>
      <c r="DL32" s="600">
        <v>336</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2998900</v>
      </c>
      <c r="S33" s="592"/>
      <c r="T33" s="592"/>
      <c r="U33" s="592"/>
      <c r="V33" s="592"/>
      <c r="W33" s="592"/>
      <c r="X33" s="592"/>
      <c r="Y33" s="593"/>
      <c r="Z33" s="594">
        <v>11.8</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9112876</v>
      </c>
      <c r="CS33" s="623"/>
      <c r="CT33" s="623"/>
      <c r="CU33" s="623"/>
      <c r="CV33" s="623"/>
      <c r="CW33" s="623"/>
      <c r="CX33" s="623"/>
      <c r="CY33" s="624"/>
      <c r="CZ33" s="625">
        <v>36.4</v>
      </c>
      <c r="DA33" s="626"/>
      <c r="DB33" s="626"/>
      <c r="DC33" s="627"/>
      <c r="DD33" s="600">
        <v>7475248</v>
      </c>
      <c r="DE33" s="623"/>
      <c r="DF33" s="623"/>
      <c r="DG33" s="623"/>
      <c r="DH33" s="623"/>
      <c r="DI33" s="623"/>
      <c r="DJ33" s="623"/>
      <c r="DK33" s="624"/>
      <c r="DL33" s="600">
        <v>6447038</v>
      </c>
      <c r="DM33" s="623"/>
      <c r="DN33" s="623"/>
      <c r="DO33" s="623"/>
      <c r="DP33" s="623"/>
      <c r="DQ33" s="623"/>
      <c r="DR33" s="623"/>
      <c r="DS33" s="623"/>
      <c r="DT33" s="623"/>
      <c r="DU33" s="623"/>
      <c r="DV33" s="624"/>
      <c r="DW33" s="596">
        <v>41</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2663063</v>
      </c>
      <c r="CS34" s="592"/>
      <c r="CT34" s="592"/>
      <c r="CU34" s="592"/>
      <c r="CV34" s="592"/>
      <c r="CW34" s="592"/>
      <c r="CX34" s="592"/>
      <c r="CY34" s="593"/>
      <c r="CZ34" s="625">
        <v>10.6</v>
      </c>
      <c r="DA34" s="626"/>
      <c r="DB34" s="626"/>
      <c r="DC34" s="627"/>
      <c r="DD34" s="600">
        <v>2101233</v>
      </c>
      <c r="DE34" s="592"/>
      <c r="DF34" s="592"/>
      <c r="DG34" s="592"/>
      <c r="DH34" s="592"/>
      <c r="DI34" s="592"/>
      <c r="DJ34" s="592"/>
      <c r="DK34" s="593"/>
      <c r="DL34" s="600">
        <v>1940673</v>
      </c>
      <c r="DM34" s="592"/>
      <c r="DN34" s="592"/>
      <c r="DO34" s="592"/>
      <c r="DP34" s="592"/>
      <c r="DQ34" s="592"/>
      <c r="DR34" s="592"/>
      <c r="DS34" s="592"/>
      <c r="DT34" s="592"/>
      <c r="DU34" s="592"/>
      <c r="DV34" s="593"/>
      <c r="DW34" s="596">
        <v>12.3</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1580300</v>
      </c>
      <c r="S35" s="592"/>
      <c r="T35" s="592"/>
      <c r="U35" s="592"/>
      <c r="V35" s="592"/>
      <c r="W35" s="592"/>
      <c r="X35" s="592"/>
      <c r="Y35" s="593"/>
      <c r="Z35" s="594">
        <v>6.2</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3776289</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308928</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247156</v>
      </c>
      <c r="CS35" s="623"/>
      <c r="CT35" s="623"/>
      <c r="CU35" s="623"/>
      <c r="CV35" s="623"/>
      <c r="CW35" s="623"/>
      <c r="CX35" s="623"/>
      <c r="CY35" s="624"/>
      <c r="CZ35" s="625">
        <v>1</v>
      </c>
      <c r="DA35" s="626"/>
      <c r="DB35" s="626"/>
      <c r="DC35" s="627"/>
      <c r="DD35" s="600">
        <v>201246</v>
      </c>
      <c r="DE35" s="623"/>
      <c r="DF35" s="623"/>
      <c r="DG35" s="623"/>
      <c r="DH35" s="623"/>
      <c r="DI35" s="623"/>
      <c r="DJ35" s="623"/>
      <c r="DK35" s="624"/>
      <c r="DL35" s="600">
        <v>194634</v>
      </c>
      <c r="DM35" s="623"/>
      <c r="DN35" s="623"/>
      <c r="DO35" s="623"/>
      <c r="DP35" s="623"/>
      <c r="DQ35" s="623"/>
      <c r="DR35" s="623"/>
      <c r="DS35" s="623"/>
      <c r="DT35" s="623"/>
      <c r="DU35" s="623"/>
      <c r="DV35" s="624"/>
      <c r="DW35" s="596">
        <v>1.2</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25366582</v>
      </c>
      <c r="S36" s="664"/>
      <c r="T36" s="664"/>
      <c r="U36" s="664"/>
      <c r="V36" s="664"/>
      <c r="W36" s="664"/>
      <c r="X36" s="664"/>
      <c r="Y36" s="665"/>
      <c r="Z36" s="666">
        <v>100</v>
      </c>
      <c r="AA36" s="666"/>
      <c r="AB36" s="666"/>
      <c r="AC36" s="666"/>
      <c r="AD36" s="667">
        <v>14138799</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1439365</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274058</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3310049</v>
      </c>
      <c r="CS36" s="592"/>
      <c r="CT36" s="592"/>
      <c r="CU36" s="592"/>
      <c r="CV36" s="592"/>
      <c r="CW36" s="592"/>
      <c r="CX36" s="592"/>
      <c r="CY36" s="593"/>
      <c r="CZ36" s="625">
        <v>13.2</v>
      </c>
      <c r="DA36" s="626"/>
      <c r="DB36" s="626"/>
      <c r="DC36" s="627"/>
      <c r="DD36" s="600">
        <v>2787826</v>
      </c>
      <c r="DE36" s="592"/>
      <c r="DF36" s="592"/>
      <c r="DG36" s="592"/>
      <c r="DH36" s="592"/>
      <c r="DI36" s="592"/>
      <c r="DJ36" s="592"/>
      <c r="DK36" s="593"/>
      <c r="DL36" s="600">
        <v>2597849</v>
      </c>
      <c r="DM36" s="592"/>
      <c r="DN36" s="592"/>
      <c r="DO36" s="592"/>
      <c r="DP36" s="592"/>
      <c r="DQ36" s="592"/>
      <c r="DR36" s="592"/>
      <c r="DS36" s="592"/>
      <c r="DT36" s="592"/>
      <c r="DU36" s="592"/>
      <c r="DV36" s="593"/>
      <c r="DW36" s="596">
        <v>16.5</v>
      </c>
      <c r="DX36" s="621"/>
      <c r="DY36" s="621"/>
      <c r="DZ36" s="621"/>
      <c r="EA36" s="621"/>
      <c r="EB36" s="621"/>
      <c r="EC36" s="622"/>
    </row>
    <row r="37" spans="2:133" ht="11.25" customHeight="1">
      <c r="AQ37" s="670" t="s">
        <v>313</v>
      </c>
      <c r="AR37" s="671"/>
      <c r="AS37" s="671"/>
      <c r="AT37" s="671"/>
      <c r="AU37" s="671"/>
      <c r="AV37" s="671"/>
      <c r="AW37" s="671"/>
      <c r="AX37" s="671"/>
      <c r="AY37" s="672"/>
      <c r="AZ37" s="591">
        <v>241952</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11629</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1243777</v>
      </c>
      <c r="CS37" s="623"/>
      <c r="CT37" s="623"/>
      <c r="CU37" s="623"/>
      <c r="CV37" s="623"/>
      <c r="CW37" s="623"/>
      <c r="CX37" s="623"/>
      <c r="CY37" s="624"/>
      <c r="CZ37" s="625">
        <v>5</v>
      </c>
      <c r="DA37" s="626"/>
      <c r="DB37" s="626"/>
      <c r="DC37" s="627"/>
      <c r="DD37" s="600">
        <v>1238646</v>
      </c>
      <c r="DE37" s="623"/>
      <c r="DF37" s="623"/>
      <c r="DG37" s="623"/>
      <c r="DH37" s="623"/>
      <c r="DI37" s="623"/>
      <c r="DJ37" s="623"/>
      <c r="DK37" s="624"/>
      <c r="DL37" s="600">
        <v>1229543</v>
      </c>
      <c r="DM37" s="623"/>
      <c r="DN37" s="623"/>
      <c r="DO37" s="623"/>
      <c r="DP37" s="623"/>
      <c r="DQ37" s="623"/>
      <c r="DR37" s="623"/>
      <c r="DS37" s="623"/>
      <c r="DT37" s="623"/>
      <c r="DU37" s="623"/>
      <c r="DV37" s="624"/>
      <c r="DW37" s="596">
        <v>7.8</v>
      </c>
      <c r="DX37" s="621"/>
      <c r="DY37" s="621"/>
      <c r="DZ37" s="621"/>
      <c r="EA37" s="621"/>
      <c r="EB37" s="621"/>
      <c r="EC37" s="622"/>
    </row>
    <row r="38" spans="2:133" ht="11.25" customHeight="1">
      <c r="AQ38" s="670" t="s">
        <v>316</v>
      </c>
      <c r="AR38" s="671"/>
      <c r="AS38" s="671"/>
      <c r="AT38" s="671"/>
      <c r="AU38" s="671"/>
      <c r="AV38" s="671"/>
      <c r="AW38" s="671"/>
      <c r="AX38" s="671"/>
      <c r="AY38" s="672"/>
      <c r="AZ38" s="591">
        <v>166722</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19645</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2192361</v>
      </c>
      <c r="CS38" s="592"/>
      <c r="CT38" s="592"/>
      <c r="CU38" s="592"/>
      <c r="CV38" s="592"/>
      <c r="CW38" s="592"/>
      <c r="CX38" s="592"/>
      <c r="CY38" s="593"/>
      <c r="CZ38" s="625">
        <v>8.8000000000000007</v>
      </c>
      <c r="DA38" s="626"/>
      <c r="DB38" s="626"/>
      <c r="DC38" s="627"/>
      <c r="DD38" s="600">
        <v>1931856</v>
      </c>
      <c r="DE38" s="592"/>
      <c r="DF38" s="592"/>
      <c r="DG38" s="592"/>
      <c r="DH38" s="592"/>
      <c r="DI38" s="592"/>
      <c r="DJ38" s="592"/>
      <c r="DK38" s="593"/>
      <c r="DL38" s="600">
        <v>1699095</v>
      </c>
      <c r="DM38" s="592"/>
      <c r="DN38" s="592"/>
      <c r="DO38" s="592"/>
      <c r="DP38" s="592"/>
      <c r="DQ38" s="592"/>
      <c r="DR38" s="592"/>
      <c r="DS38" s="592"/>
      <c r="DT38" s="592"/>
      <c r="DU38" s="592"/>
      <c r="DV38" s="593"/>
      <c r="DW38" s="596">
        <v>10.8</v>
      </c>
      <c r="DX38" s="621"/>
      <c r="DY38" s="621"/>
      <c r="DZ38" s="621"/>
      <c r="EA38" s="621"/>
      <c r="EB38" s="621"/>
      <c r="EC38" s="622"/>
    </row>
    <row r="39" spans="2:133" ht="11.25" customHeight="1">
      <c r="AQ39" s="670" t="s">
        <v>319</v>
      </c>
      <c r="AR39" s="671"/>
      <c r="AS39" s="671"/>
      <c r="AT39" s="671"/>
      <c r="AU39" s="671"/>
      <c r="AV39" s="671"/>
      <c r="AW39" s="671"/>
      <c r="AX39" s="671"/>
      <c r="AY39" s="672"/>
      <c r="AZ39" s="591">
        <v>124844</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94</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229634</v>
      </c>
      <c r="CS39" s="623"/>
      <c r="CT39" s="623"/>
      <c r="CU39" s="623"/>
      <c r="CV39" s="623"/>
      <c r="CW39" s="623"/>
      <c r="CX39" s="623"/>
      <c r="CY39" s="624"/>
      <c r="CZ39" s="625">
        <v>0.9</v>
      </c>
      <c r="DA39" s="626"/>
      <c r="DB39" s="626"/>
      <c r="DC39" s="627"/>
      <c r="DD39" s="600">
        <v>57374</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294555</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75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470613</v>
      </c>
      <c r="CS40" s="592"/>
      <c r="CT40" s="592"/>
      <c r="CU40" s="592"/>
      <c r="CV40" s="592"/>
      <c r="CW40" s="592"/>
      <c r="CX40" s="592"/>
      <c r="CY40" s="593"/>
      <c r="CZ40" s="625">
        <v>1.9</v>
      </c>
      <c r="DA40" s="626"/>
      <c r="DB40" s="626"/>
      <c r="DC40" s="627"/>
      <c r="DD40" s="600">
        <v>395713</v>
      </c>
      <c r="DE40" s="592"/>
      <c r="DF40" s="592"/>
      <c r="DG40" s="592"/>
      <c r="DH40" s="592"/>
      <c r="DI40" s="592"/>
      <c r="DJ40" s="592"/>
      <c r="DK40" s="593"/>
      <c r="DL40" s="600">
        <v>14787</v>
      </c>
      <c r="DM40" s="592"/>
      <c r="DN40" s="592"/>
      <c r="DO40" s="592"/>
      <c r="DP40" s="592"/>
      <c r="DQ40" s="592"/>
      <c r="DR40" s="592"/>
      <c r="DS40" s="592"/>
      <c r="DT40" s="592"/>
      <c r="DU40" s="592"/>
      <c r="DV40" s="593"/>
      <c r="DW40" s="596">
        <v>0.1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1508851</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280</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1986119</v>
      </c>
      <c r="CS42" s="592"/>
      <c r="CT42" s="592"/>
      <c r="CU42" s="592"/>
      <c r="CV42" s="592"/>
      <c r="CW42" s="592"/>
      <c r="CX42" s="592"/>
      <c r="CY42" s="593"/>
      <c r="CZ42" s="625">
        <v>7.9</v>
      </c>
      <c r="DA42" s="674"/>
      <c r="DB42" s="674"/>
      <c r="DC42" s="675"/>
      <c r="DD42" s="600">
        <v>510016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21776</v>
      </c>
      <c r="CS43" s="623"/>
      <c r="CT43" s="623"/>
      <c r="CU43" s="623"/>
      <c r="CV43" s="623"/>
      <c r="CW43" s="623"/>
      <c r="CX43" s="623"/>
      <c r="CY43" s="624"/>
      <c r="CZ43" s="625">
        <v>0.1</v>
      </c>
      <c r="DA43" s="626"/>
      <c r="DB43" s="626"/>
      <c r="DC43" s="627"/>
      <c r="DD43" s="600">
        <v>21776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1835197</v>
      </c>
      <c r="CS44" s="592"/>
      <c r="CT44" s="592"/>
      <c r="CU44" s="592"/>
      <c r="CV44" s="592"/>
      <c r="CW44" s="592"/>
      <c r="CX44" s="592"/>
      <c r="CY44" s="593"/>
      <c r="CZ44" s="625">
        <v>7.3</v>
      </c>
      <c r="DA44" s="674"/>
      <c r="DB44" s="674"/>
      <c r="DC44" s="675"/>
      <c r="DD44" s="600">
        <v>476415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1120528</v>
      </c>
      <c r="CS45" s="623"/>
      <c r="CT45" s="623"/>
      <c r="CU45" s="623"/>
      <c r="CV45" s="623"/>
      <c r="CW45" s="623"/>
      <c r="CX45" s="623"/>
      <c r="CY45" s="624"/>
      <c r="CZ45" s="625">
        <v>4.5</v>
      </c>
      <c r="DA45" s="626"/>
      <c r="DB45" s="626"/>
      <c r="DC45" s="627"/>
      <c r="DD45" s="600">
        <v>18407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625624</v>
      </c>
      <c r="CS46" s="592"/>
      <c r="CT46" s="592"/>
      <c r="CU46" s="592"/>
      <c r="CV46" s="592"/>
      <c r="CW46" s="592"/>
      <c r="CX46" s="592"/>
      <c r="CY46" s="593"/>
      <c r="CZ46" s="625">
        <v>2.5</v>
      </c>
      <c r="DA46" s="674"/>
      <c r="DB46" s="674"/>
      <c r="DC46" s="675"/>
      <c r="DD46" s="600">
        <v>457637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150922</v>
      </c>
      <c r="CS47" s="623"/>
      <c r="CT47" s="623"/>
      <c r="CU47" s="623"/>
      <c r="CV47" s="623"/>
      <c r="CW47" s="623"/>
      <c r="CX47" s="623"/>
      <c r="CY47" s="624"/>
      <c r="CZ47" s="625">
        <v>0.6</v>
      </c>
      <c r="DA47" s="626"/>
      <c r="DB47" s="626"/>
      <c r="DC47" s="627"/>
      <c r="DD47" s="600">
        <v>33601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25020964</v>
      </c>
      <c r="CS49" s="659"/>
      <c r="CT49" s="659"/>
      <c r="CU49" s="659"/>
      <c r="CV49" s="659"/>
      <c r="CW49" s="659"/>
      <c r="CX49" s="659"/>
      <c r="CY49" s="686"/>
      <c r="CZ49" s="687">
        <v>100</v>
      </c>
      <c r="DA49" s="688"/>
      <c r="DB49" s="688"/>
      <c r="DC49" s="689"/>
      <c r="DD49" s="690">
        <v>17117534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3" zoomScale="70" zoomScaleNormal="25" zoomScaleSheetLayoutView="70" workbookViewId="0">
      <selection activeCell="BJ72" sqref="BJ7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25335</v>
      </c>
      <c r="R7" s="721"/>
      <c r="S7" s="721"/>
      <c r="T7" s="721"/>
      <c r="U7" s="721"/>
      <c r="V7" s="721">
        <v>25000</v>
      </c>
      <c r="W7" s="721"/>
      <c r="X7" s="721"/>
      <c r="Y7" s="721"/>
      <c r="Z7" s="721"/>
      <c r="AA7" s="721">
        <v>335</v>
      </c>
      <c r="AB7" s="721"/>
      <c r="AC7" s="721"/>
      <c r="AD7" s="721"/>
      <c r="AE7" s="722"/>
      <c r="AF7" s="723">
        <v>328</v>
      </c>
      <c r="AG7" s="724"/>
      <c r="AH7" s="724"/>
      <c r="AI7" s="724"/>
      <c r="AJ7" s="725"/>
      <c r="AK7" s="760">
        <v>698</v>
      </c>
      <c r="AL7" s="761"/>
      <c r="AM7" s="761"/>
      <c r="AN7" s="761"/>
      <c r="AO7" s="761"/>
      <c r="AP7" s="761">
        <v>31650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565</v>
      </c>
      <c r="BT7" s="765"/>
      <c r="BU7" s="765"/>
      <c r="BV7" s="765"/>
      <c r="BW7" s="765"/>
      <c r="BX7" s="765"/>
      <c r="BY7" s="765"/>
      <c r="BZ7" s="765"/>
      <c r="CA7" s="765"/>
      <c r="CB7" s="765"/>
      <c r="CC7" s="765"/>
      <c r="CD7" s="765"/>
      <c r="CE7" s="765"/>
      <c r="CF7" s="765"/>
      <c r="CG7" s="766"/>
      <c r="CH7" s="757">
        <v>7</v>
      </c>
      <c r="CI7" s="758"/>
      <c r="CJ7" s="758"/>
      <c r="CK7" s="758"/>
      <c r="CL7" s="759"/>
      <c r="CM7" s="757">
        <v>395</v>
      </c>
      <c r="CN7" s="758"/>
      <c r="CO7" s="758"/>
      <c r="CP7" s="758"/>
      <c r="CQ7" s="759"/>
      <c r="CR7" s="757">
        <v>25</v>
      </c>
      <c r="CS7" s="758"/>
      <c r="CT7" s="758"/>
      <c r="CU7" s="758"/>
      <c r="CV7" s="759"/>
      <c r="CW7" s="757">
        <v>0</v>
      </c>
      <c r="CX7" s="758"/>
      <c r="CY7" s="758"/>
      <c r="CZ7" s="758"/>
      <c r="DA7" s="759"/>
      <c r="DB7" s="757" t="s">
        <v>567</v>
      </c>
      <c r="DC7" s="758"/>
      <c r="DD7" s="758"/>
      <c r="DE7" s="758"/>
      <c r="DF7" s="759"/>
      <c r="DG7" s="757" t="s">
        <v>567</v>
      </c>
      <c r="DH7" s="758"/>
      <c r="DI7" s="758"/>
      <c r="DJ7" s="758"/>
      <c r="DK7" s="759"/>
      <c r="DL7" s="757" t="s">
        <v>569</v>
      </c>
      <c r="DM7" s="758"/>
      <c r="DN7" s="758"/>
      <c r="DO7" s="758"/>
      <c r="DP7" s="759"/>
      <c r="DQ7" s="757" t="s">
        <v>567</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25</v>
      </c>
      <c r="R8" s="745"/>
      <c r="S8" s="745"/>
      <c r="T8" s="745"/>
      <c r="U8" s="745"/>
      <c r="V8" s="745">
        <v>19</v>
      </c>
      <c r="W8" s="745"/>
      <c r="X8" s="745"/>
      <c r="Y8" s="745"/>
      <c r="Z8" s="745"/>
      <c r="AA8" s="745">
        <v>5</v>
      </c>
      <c r="AB8" s="745"/>
      <c r="AC8" s="745"/>
      <c r="AD8" s="745"/>
      <c r="AE8" s="746"/>
      <c r="AF8" s="747">
        <v>5</v>
      </c>
      <c r="AG8" s="748"/>
      <c r="AH8" s="748"/>
      <c r="AI8" s="748"/>
      <c r="AJ8" s="749"/>
      <c r="AK8" s="750" t="s">
        <v>543</v>
      </c>
      <c r="AL8" s="751"/>
      <c r="AM8" s="751"/>
      <c r="AN8" s="751"/>
      <c r="AO8" s="751"/>
      <c r="AP8" s="751">
        <v>40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566</v>
      </c>
      <c r="BT8" s="755"/>
      <c r="BU8" s="755"/>
      <c r="BV8" s="755"/>
      <c r="BW8" s="755"/>
      <c r="BX8" s="755"/>
      <c r="BY8" s="755"/>
      <c r="BZ8" s="755"/>
      <c r="CA8" s="755"/>
      <c r="CB8" s="755"/>
      <c r="CC8" s="755"/>
      <c r="CD8" s="755"/>
      <c r="CE8" s="755"/>
      <c r="CF8" s="755"/>
      <c r="CG8" s="756"/>
      <c r="CH8" s="767">
        <v>69</v>
      </c>
      <c r="CI8" s="768"/>
      <c r="CJ8" s="768"/>
      <c r="CK8" s="768"/>
      <c r="CL8" s="769"/>
      <c r="CM8" s="767">
        <v>1013</v>
      </c>
      <c r="CN8" s="768"/>
      <c r="CO8" s="768"/>
      <c r="CP8" s="768"/>
      <c r="CQ8" s="769"/>
      <c r="CR8" s="767">
        <v>5</v>
      </c>
      <c r="CS8" s="768"/>
      <c r="CT8" s="768"/>
      <c r="CU8" s="768"/>
      <c r="CV8" s="769"/>
      <c r="CW8" s="767">
        <v>25</v>
      </c>
      <c r="CX8" s="768"/>
      <c r="CY8" s="768"/>
      <c r="CZ8" s="768"/>
      <c r="DA8" s="769"/>
      <c r="DB8" s="767" t="s">
        <v>568</v>
      </c>
      <c r="DC8" s="768"/>
      <c r="DD8" s="768"/>
      <c r="DE8" s="768"/>
      <c r="DF8" s="769"/>
      <c r="DG8" s="767" t="s">
        <v>567</v>
      </c>
      <c r="DH8" s="768"/>
      <c r="DI8" s="768"/>
      <c r="DJ8" s="768"/>
      <c r="DK8" s="769"/>
      <c r="DL8" s="767" t="s">
        <v>569</v>
      </c>
      <c r="DM8" s="768"/>
      <c r="DN8" s="768"/>
      <c r="DO8" s="768"/>
      <c r="DP8" s="769"/>
      <c r="DQ8" s="767" t="s">
        <v>567</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49</v>
      </c>
      <c r="R9" s="745"/>
      <c r="S9" s="745"/>
      <c r="T9" s="745"/>
      <c r="U9" s="745"/>
      <c r="V9" s="745">
        <v>43</v>
      </c>
      <c r="W9" s="745"/>
      <c r="X9" s="745"/>
      <c r="Y9" s="745"/>
      <c r="Z9" s="745"/>
      <c r="AA9" s="745">
        <v>5</v>
      </c>
      <c r="AB9" s="745"/>
      <c r="AC9" s="745"/>
      <c r="AD9" s="745"/>
      <c r="AE9" s="746"/>
      <c r="AF9" s="747">
        <v>5</v>
      </c>
      <c r="AG9" s="748"/>
      <c r="AH9" s="748"/>
      <c r="AI9" s="748"/>
      <c r="AJ9" s="749"/>
      <c r="AK9" s="750" t="s">
        <v>543</v>
      </c>
      <c r="AL9" s="751"/>
      <c r="AM9" s="751"/>
      <c r="AN9" s="751"/>
      <c r="AO9" s="751"/>
      <c r="AP9" s="751" t="s">
        <v>543</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25406</v>
      </c>
      <c r="R23" s="780"/>
      <c r="S23" s="780"/>
      <c r="T23" s="780"/>
      <c r="U23" s="780"/>
      <c r="V23" s="780">
        <v>25061</v>
      </c>
      <c r="W23" s="780"/>
      <c r="X23" s="780"/>
      <c r="Y23" s="780"/>
      <c r="Z23" s="780"/>
      <c r="AA23" s="780">
        <v>346</v>
      </c>
      <c r="AB23" s="780"/>
      <c r="AC23" s="780"/>
      <c r="AD23" s="780"/>
      <c r="AE23" s="781"/>
      <c r="AF23" s="782">
        <v>338</v>
      </c>
      <c r="AG23" s="780"/>
      <c r="AH23" s="780"/>
      <c r="AI23" s="780"/>
      <c r="AJ23" s="783"/>
      <c r="AK23" s="784"/>
      <c r="AL23" s="785"/>
      <c r="AM23" s="785"/>
      <c r="AN23" s="785"/>
      <c r="AO23" s="785"/>
      <c r="AP23" s="780">
        <v>31691</v>
      </c>
      <c r="AQ23" s="780"/>
      <c r="AR23" s="780"/>
      <c r="AS23" s="780"/>
      <c r="AT23" s="780"/>
      <c r="AU23" s="786"/>
      <c r="AV23" s="786"/>
      <c r="AW23" s="786"/>
      <c r="AX23" s="786"/>
      <c r="AY23" s="787"/>
      <c r="AZ23" s="795" t="s">
        <v>370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8594</v>
      </c>
      <c r="R28" s="809"/>
      <c r="S28" s="809"/>
      <c r="T28" s="809"/>
      <c r="U28" s="809"/>
      <c r="V28" s="809">
        <v>8285</v>
      </c>
      <c r="W28" s="809"/>
      <c r="X28" s="809"/>
      <c r="Y28" s="809"/>
      <c r="Z28" s="809"/>
      <c r="AA28" s="809">
        <v>309</v>
      </c>
      <c r="AB28" s="809"/>
      <c r="AC28" s="809"/>
      <c r="AD28" s="809"/>
      <c r="AE28" s="810"/>
      <c r="AF28" s="811">
        <v>309</v>
      </c>
      <c r="AG28" s="809"/>
      <c r="AH28" s="809"/>
      <c r="AI28" s="809"/>
      <c r="AJ28" s="812"/>
      <c r="AK28" s="813">
        <v>295</v>
      </c>
      <c r="AL28" s="804"/>
      <c r="AM28" s="804"/>
      <c r="AN28" s="804"/>
      <c r="AO28" s="804"/>
      <c r="AP28" s="804" t="s">
        <v>543</v>
      </c>
      <c r="AQ28" s="804"/>
      <c r="AR28" s="804"/>
      <c r="AS28" s="804"/>
      <c r="AT28" s="804"/>
      <c r="AU28" s="804" t="s">
        <v>543</v>
      </c>
      <c r="AV28" s="804"/>
      <c r="AW28" s="804"/>
      <c r="AX28" s="804"/>
      <c r="AY28" s="804"/>
      <c r="AZ28" s="805" t="s">
        <v>543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5848</v>
      </c>
      <c r="R29" s="745"/>
      <c r="S29" s="745"/>
      <c r="T29" s="745"/>
      <c r="U29" s="745"/>
      <c r="V29" s="745">
        <v>5716</v>
      </c>
      <c r="W29" s="745"/>
      <c r="X29" s="745"/>
      <c r="Y29" s="745"/>
      <c r="Z29" s="745"/>
      <c r="AA29" s="745">
        <v>132</v>
      </c>
      <c r="AB29" s="745"/>
      <c r="AC29" s="745"/>
      <c r="AD29" s="745"/>
      <c r="AE29" s="746"/>
      <c r="AF29" s="747">
        <v>132</v>
      </c>
      <c r="AG29" s="748"/>
      <c r="AH29" s="748"/>
      <c r="AI29" s="748"/>
      <c r="AJ29" s="749"/>
      <c r="AK29" s="816">
        <v>799</v>
      </c>
      <c r="AL29" s="817"/>
      <c r="AM29" s="817"/>
      <c r="AN29" s="817"/>
      <c r="AO29" s="817"/>
      <c r="AP29" s="817" t="s">
        <v>543</v>
      </c>
      <c r="AQ29" s="817"/>
      <c r="AR29" s="817"/>
      <c r="AS29" s="817"/>
      <c r="AT29" s="817"/>
      <c r="AU29" s="817" t="s">
        <v>543</v>
      </c>
      <c r="AV29" s="817"/>
      <c r="AW29" s="817"/>
      <c r="AX29" s="817"/>
      <c r="AY29" s="817"/>
      <c r="AZ29" s="818" t="s">
        <v>543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1239</v>
      </c>
      <c r="R30" s="745"/>
      <c r="S30" s="745"/>
      <c r="T30" s="745"/>
      <c r="U30" s="745"/>
      <c r="V30" s="745">
        <v>1239</v>
      </c>
      <c r="W30" s="745"/>
      <c r="X30" s="745"/>
      <c r="Y30" s="745"/>
      <c r="Z30" s="745"/>
      <c r="AA30" s="745">
        <v>0</v>
      </c>
      <c r="AB30" s="745"/>
      <c r="AC30" s="745"/>
      <c r="AD30" s="745"/>
      <c r="AE30" s="746"/>
      <c r="AF30" s="747">
        <v>0</v>
      </c>
      <c r="AG30" s="748"/>
      <c r="AH30" s="748"/>
      <c r="AI30" s="748"/>
      <c r="AJ30" s="749"/>
      <c r="AK30" s="816">
        <v>687</v>
      </c>
      <c r="AL30" s="817"/>
      <c r="AM30" s="817"/>
      <c r="AN30" s="817"/>
      <c r="AO30" s="817"/>
      <c r="AP30" s="817" t="s">
        <v>543</v>
      </c>
      <c r="AQ30" s="817"/>
      <c r="AR30" s="817"/>
      <c r="AS30" s="817"/>
      <c r="AT30" s="817"/>
      <c r="AU30" s="817" t="s">
        <v>543</v>
      </c>
      <c r="AV30" s="817"/>
      <c r="AW30" s="817"/>
      <c r="AX30" s="817"/>
      <c r="AY30" s="817"/>
      <c r="AZ30" s="818" t="s">
        <v>543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1451</v>
      </c>
      <c r="R31" s="745"/>
      <c r="S31" s="745"/>
      <c r="T31" s="745"/>
      <c r="U31" s="745"/>
      <c r="V31" s="745">
        <v>1575</v>
      </c>
      <c r="W31" s="745"/>
      <c r="X31" s="745"/>
      <c r="Y31" s="745"/>
      <c r="Z31" s="745"/>
      <c r="AA31" s="745">
        <v>-125</v>
      </c>
      <c r="AB31" s="745"/>
      <c r="AC31" s="745"/>
      <c r="AD31" s="745"/>
      <c r="AE31" s="746"/>
      <c r="AF31" s="747">
        <v>2317</v>
      </c>
      <c r="AG31" s="748"/>
      <c r="AH31" s="748"/>
      <c r="AI31" s="748"/>
      <c r="AJ31" s="749"/>
      <c r="AK31" s="816">
        <v>125</v>
      </c>
      <c r="AL31" s="817"/>
      <c r="AM31" s="817"/>
      <c r="AN31" s="817"/>
      <c r="AO31" s="817"/>
      <c r="AP31" s="817">
        <v>605</v>
      </c>
      <c r="AQ31" s="817"/>
      <c r="AR31" s="817"/>
      <c r="AS31" s="817"/>
      <c r="AT31" s="817"/>
      <c r="AU31" s="817">
        <v>396</v>
      </c>
      <c r="AV31" s="817"/>
      <c r="AW31" s="817"/>
      <c r="AX31" s="817"/>
      <c r="AY31" s="817"/>
      <c r="AZ31" s="818" t="s">
        <v>544</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5082</v>
      </c>
      <c r="R32" s="745"/>
      <c r="S32" s="745"/>
      <c r="T32" s="745"/>
      <c r="U32" s="745"/>
      <c r="V32" s="745">
        <v>5125</v>
      </c>
      <c r="W32" s="745"/>
      <c r="X32" s="745"/>
      <c r="Y32" s="745"/>
      <c r="Z32" s="745"/>
      <c r="AA32" s="745">
        <v>-43</v>
      </c>
      <c r="AB32" s="745"/>
      <c r="AC32" s="745"/>
      <c r="AD32" s="745"/>
      <c r="AE32" s="746"/>
      <c r="AF32" s="747" t="s">
        <v>112</v>
      </c>
      <c r="AG32" s="748"/>
      <c r="AH32" s="748"/>
      <c r="AI32" s="748"/>
      <c r="AJ32" s="749"/>
      <c r="AK32" s="816">
        <v>1439</v>
      </c>
      <c r="AL32" s="817"/>
      <c r="AM32" s="817"/>
      <c r="AN32" s="817"/>
      <c r="AO32" s="817"/>
      <c r="AP32" s="817">
        <v>7347</v>
      </c>
      <c r="AQ32" s="817"/>
      <c r="AR32" s="817"/>
      <c r="AS32" s="817"/>
      <c r="AT32" s="817"/>
      <c r="AU32" s="817">
        <v>5137</v>
      </c>
      <c r="AV32" s="817"/>
      <c r="AW32" s="817"/>
      <c r="AX32" s="817"/>
      <c r="AY32" s="817"/>
      <c r="AZ32" s="818" t="s">
        <v>543</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731</v>
      </c>
      <c r="R33" s="745"/>
      <c r="S33" s="745"/>
      <c r="T33" s="745"/>
      <c r="U33" s="745"/>
      <c r="V33" s="745">
        <v>717</v>
      </c>
      <c r="W33" s="745"/>
      <c r="X33" s="745"/>
      <c r="Y33" s="745"/>
      <c r="Z33" s="745"/>
      <c r="AA33" s="745">
        <v>14</v>
      </c>
      <c r="AB33" s="745"/>
      <c r="AC33" s="745"/>
      <c r="AD33" s="745"/>
      <c r="AE33" s="746"/>
      <c r="AF33" s="747">
        <v>14</v>
      </c>
      <c r="AG33" s="748"/>
      <c r="AH33" s="748"/>
      <c r="AI33" s="748"/>
      <c r="AJ33" s="749"/>
      <c r="AK33" s="816">
        <v>202</v>
      </c>
      <c r="AL33" s="817"/>
      <c r="AM33" s="817"/>
      <c r="AN33" s="817"/>
      <c r="AO33" s="817"/>
      <c r="AP33" s="817">
        <v>3625</v>
      </c>
      <c r="AQ33" s="817"/>
      <c r="AR33" s="817"/>
      <c r="AS33" s="817"/>
      <c r="AT33" s="817"/>
      <c r="AU33" s="817">
        <v>2715</v>
      </c>
      <c r="AV33" s="817"/>
      <c r="AW33" s="817"/>
      <c r="AX33" s="817"/>
      <c r="AY33" s="817"/>
      <c r="AZ33" s="818" t="s">
        <v>543</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1851</v>
      </c>
      <c r="R34" s="745"/>
      <c r="S34" s="745"/>
      <c r="T34" s="745"/>
      <c r="U34" s="745"/>
      <c r="V34" s="745">
        <v>1773</v>
      </c>
      <c r="W34" s="745"/>
      <c r="X34" s="745"/>
      <c r="Y34" s="745"/>
      <c r="Z34" s="745"/>
      <c r="AA34" s="745">
        <v>78</v>
      </c>
      <c r="AB34" s="745"/>
      <c r="AC34" s="745"/>
      <c r="AD34" s="745"/>
      <c r="AE34" s="746"/>
      <c r="AF34" s="747">
        <v>18</v>
      </c>
      <c r="AG34" s="748"/>
      <c r="AH34" s="748"/>
      <c r="AI34" s="748"/>
      <c r="AJ34" s="749"/>
      <c r="AK34" s="816">
        <v>62</v>
      </c>
      <c r="AL34" s="817"/>
      <c r="AM34" s="817"/>
      <c r="AN34" s="817"/>
      <c r="AO34" s="817"/>
      <c r="AP34" s="817">
        <v>8319</v>
      </c>
      <c r="AQ34" s="817"/>
      <c r="AR34" s="817"/>
      <c r="AS34" s="817"/>
      <c r="AT34" s="817"/>
      <c r="AU34" s="817">
        <v>5751</v>
      </c>
      <c r="AV34" s="817"/>
      <c r="AW34" s="817"/>
      <c r="AX34" s="817"/>
      <c r="AY34" s="817"/>
      <c r="AZ34" s="818" t="s">
        <v>543</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2790</v>
      </c>
      <c r="AG63" s="828"/>
      <c r="AH63" s="828"/>
      <c r="AI63" s="828"/>
      <c r="AJ63" s="829"/>
      <c r="AK63" s="830"/>
      <c r="AL63" s="825"/>
      <c r="AM63" s="825"/>
      <c r="AN63" s="825"/>
      <c r="AO63" s="825"/>
      <c r="AP63" s="828">
        <v>19895</v>
      </c>
      <c r="AQ63" s="828"/>
      <c r="AR63" s="828"/>
      <c r="AS63" s="828"/>
      <c r="AT63" s="828"/>
      <c r="AU63" s="828">
        <v>13999</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394</v>
      </c>
      <c r="R66" s="704"/>
      <c r="S66" s="704"/>
      <c r="T66" s="704"/>
      <c r="U66" s="705"/>
      <c r="V66" s="703" t="s">
        <v>395</v>
      </c>
      <c r="W66" s="704"/>
      <c r="X66" s="704"/>
      <c r="Y66" s="704"/>
      <c r="Z66" s="705"/>
      <c r="AA66" s="703" t="s">
        <v>396</v>
      </c>
      <c r="AB66" s="704"/>
      <c r="AC66" s="704"/>
      <c r="AD66" s="704"/>
      <c r="AE66" s="705"/>
      <c r="AF66" s="838" t="s">
        <v>397</v>
      </c>
      <c r="AG66" s="799"/>
      <c r="AH66" s="799"/>
      <c r="AI66" s="799"/>
      <c r="AJ66" s="839"/>
      <c r="AK66" s="703" t="s">
        <v>398</v>
      </c>
      <c r="AL66" s="727"/>
      <c r="AM66" s="727"/>
      <c r="AN66" s="727"/>
      <c r="AO66" s="728"/>
      <c r="AP66" s="703" t="s">
        <v>399</v>
      </c>
      <c r="AQ66" s="704"/>
      <c r="AR66" s="704"/>
      <c r="AS66" s="704"/>
      <c r="AT66" s="705"/>
      <c r="AU66" s="703" t="s">
        <v>400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545</v>
      </c>
      <c r="C68" s="856"/>
      <c r="D68" s="856"/>
      <c r="E68" s="856"/>
      <c r="F68" s="856"/>
      <c r="G68" s="856"/>
      <c r="H68" s="856"/>
      <c r="I68" s="856"/>
      <c r="J68" s="856"/>
      <c r="K68" s="856"/>
      <c r="L68" s="856"/>
      <c r="M68" s="856"/>
      <c r="N68" s="856"/>
      <c r="O68" s="856"/>
      <c r="P68" s="857"/>
      <c r="Q68" s="858">
        <v>1665</v>
      </c>
      <c r="R68" s="852"/>
      <c r="S68" s="852"/>
      <c r="T68" s="852"/>
      <c r="U68" s="852"/>
      <c r="V68" s="852">
        <v>1630</v>
      </c>
      <c r="W68" s="852"/>
      <c r="X68" s="852"/>
      <c r="Y68" s="852"/>
      <c r="Z68" s="852"/>
      <c r="AA68" s="852">
        <v>35</v>
      </c>
      <c r="AB68" s="852"/>
      <c r="AC68" s="852"/>
      <c r="AD68" s="852"/>
      <c r="AE68" s="852"/>
      <c r="AF68" s="852">
        <v>35</v>
      </c>
      <c r="AG68" s="852"/>
      <c r="AH68" s="852"/>
      <c r="AI68" s="852"/>
      <c r="AJ68" s="852"/>
      <c r="AK68" s="852"/>
      <c r="AL68" s="852"/>
      <c r="AM68" s="852"/>
      <c r="AN68" s="852"/>
      <c r="AO68" s="852"/>
      <c r="AP68" s="852">
        <v>2170</v>
      </c>
      <c r="AQ68" s="852"/>
      <c r="AR68" s="852"/>
      <c r="AS68" s="852"/>
      <c r="AT68" s="852"/>
      <c r="AU68" s="852">
        <v>2162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546</v>
      </c>
      <c r="C69" s="860"/>
      <c r="D69" s="860"/>
      <c r="E69" s="860"/>
      <c r="F69" s="860"/>
      <c r="G69" s="860"/>
      <c r="H69" s="860"/>
      <c r="I69" s="860"/>
      <c r="J69" s="860"/>
      <c r="K69" s="860"/>
      <c r="L69" s="860"/>
      <c r="M69" s="860"/>
      <c r="N69" s="860"/>
      <c r="O69" s="860"/>
      <c r="P69" s="861"/>
      <c r="Q69" s="862"/>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550</v>
      </c>
      <c r="C70" s="860"/>
      <c r="D70" s="860"/>
      <c r="E70" s="860"/>
      <c r="F70" s="860"/>
      <c r="G70" s="860"/>
      <c r="H70" s="860"/>
      <c r="I70" s="860"/>
      <c r="J70" s="860"/>
      <c r="K70" s="860"/>
      <c r="L70" s="860"/>
      <c r="M70" s="860"/>
      <c r="N70" s="860"/>
      <c r="O70" s="860"/>
      <c r="P70" s="861"/>
      <c r="Q70" s="862">
        <v>33</v>
      </c>
      <c r="R70" s="817"/>
      <c r="S70" s="817"/>
      <c r="T70" s="817"/>
      <c r="U70" s="817"/>
      <c r="V70" s="817">
        <v>32</v>
      </c>
      <c r="W70" s="817"/>
      <c r="X70" s="817"/>
      <c r="Y70" s="817"/>
      <c r="Z70" s="817"/>
      <c r="AA70" s="817">
        <v>2</v>
      </c>
      <c r="AB70" s="817"/>
      <c r="AC70" s="817"/>
      <c r="AD70" s="817"/>
      <c r="AE70" s="817"/>
      <c r="AF70" s="817">
        <v>2</v>
      </c>
      <c r="AG70" s="817"/>
      <c r="AH70" s="817"/>
      <c r="AI70" s="817"/>
      <c r="AJ70" s="817"/>
      <c r="AK70" s="817"/>
      <c r="AL70" s="817"/>
      <c r="AM70" s="817"/>
      <c r="AN70" s="817"/>
      <c r="AO70" s="817"/>
      <c r="AP70" s="817" t="s">
        <v>560</v>
      </c>
      <c r="AQ70" s="817"/>
      <c r="AR70" s="817"/>
      <c r="AS70" s="817"/>
      <c r="AT70" s="817"/>
      <c r="AU70" s="817" t="s">
        <v>560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551</v>
      </c>
      <c r="C71" s="860"/>
      <c r="D71" s="860"/>
      <c r="E71" s="860"/>
      <c r="F71" s="860"/>
      <c r="G71" s="860"/>
      <c r="H71" s="860"/>
      <c r="I71" s="860"/>
      <c r="J71" s="860"/>
      <c r="K71" s="860"/>
      <c r="L71" s="860"/>
      <c r="M71" s="860"/>
      <c r="N71" s="860"/>
      <c r="O71" s="860"/>
      <c r="P71" s="861"/>
      <c r="Q71" s="862">
        <v>57</v>
      </c>
      <c r="R71" s="817"/>
      <c r="S71" s="817"/>
      <c r="T71" s="817"/>
      <c r="U71" s="817"/>
      <c r="V71" s="817">
        <v>55</v>
      </c>
      <c r="W71" s="817"/>
      <c r="X71" s="817"/>
      <c r="Y71" s="817"/>
      <c r="Z71" s="817"/>
      <c r="AA71" s="817">
        <v>2</v>
      </c>
      <c r="AB71" s="817"/>
      <c r="AC71" s="817"/>
      <c r="AD71" s="817"/>
      <c r="AE71" s="817"/>
      <c r="AF71" s="817">
        <v>2</v>
      </c>
      <c r="AG71" s="817"/>
      <c r="AH71" s="817"/>
      <c r="AI71" s="817"/>
      <c r="AJ71" s="817"/>
      <c r="AK71" s="817"/>
      <c r="AL71" s="817"/>
      <c r="AM71" s="817"/>
      <c r="AN71" s="817"/>
      <c r="AO71" s="817"/>
      <c r="AP71" s="817" t="s">
        <v>561</v>
      </c>
      <c r="AQ71" s="817"/>
      <c r="AR71" s="817"/>
      <c r="AS71" s="817"/>
      <c r="AT71" s="817"/>
      <c r="AU71" s="817" t="s">
        <v>561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552</v>
      </c>
      <c r="C72" s="860"/>
      <c r="D72" s="860"/>
      <c r="E72" s="860"/>
      <c r="F72" s="860"/>
      <c r="G72" s="860"/>
      <c r="H72" s="860"/>
      <c r="I72" s="860"/>
      <c r="J72" s="860"/>
      <c r="K72" s="860"/>
      <c r="L72" s="860"/>
      <c r="M72" s="860"/>
      <c r="N72" s="860"/>
      <c r="O72" s="860"/>
      <c r="P72" s="861"/>
      <c r="Q72" s="862">
        <v>227</v>
      </c>
      <c r="R72" s="817"/>
      <c r="S72" s="817"/>
      <c r="T72" s="817"/>
      <c r="U72" s="817"/>
      <c r="V72" s="817">
        <v>226</v>
      </c>
      <c r="W72" s="817"/>
      <c r="X72" s="817"/>
      <c r="Y72" s="817"/>
      <c r="Z72" s="817"/>
      <c r="AA72" s="817">
        <v>1</v>
      </c>
      <c r="AB72" s="817"/>
      <c r="AC72" s="817"/>
      <c r="AD72" s="817"/>
      <c r="AE72" s="817"/>
      <c r="AF72" s="817">
        <v>416</v>
      </c>
      <c r="AG72" s="817"/>
      <c r="AH72" s="817"/>
      <c r="AI72" s="817"/>
      <c r="AJ72" s="817"/>
      <c r="AK72" s="817"/>
      <c r="AL72" s="817"/>
      <c r="AM72" s="817"/>
      <c r="AN72" s="817"/>
      <c r="AO72" s="817"/>
      <c r="AP72" s="817" t="s">
        <v>560</v>
      </c>
      <c r="AQ72" s="817"/>
      <c r="AR72" s="817"/>
      <c r="AS72" s="817"/>
      <c r="AT72" s="817"/>
      <c r="AU72" s="817" t="s">
        <v>560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547</v>
      </c>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550</v>
      </c>
      <c r="C74" s="860"/>
      <c r="D74" s="860"/>
      <c r="E74" s="860"/>
      <c r="F74" s="860"/>
      <c r="G74" s="860"/>
      <c r="H74" s="860"/>
      <c r="I74" s="860"/>
      <c r="J74" s="860"/>
      <c r="K74" s="860"/>
      <c r="L74" s="860"/>
      <c r="M74" s="860"/>
      <c r="N74" s="860"/>
      <c r="O74" s="860"/>
      <c r="P74" s="861"/>
      <c r="Q74" s="862">
        <v>160</v>
      </c>
      <c r="R74" s="817"/>
      <c r="S74" s="817"/>
      <c r="T74" s="817"/>
      <c r="U74" s="817"/>
      <c r="V74" s="817">
        <v>159</v>
      </c>
      <c r="W74" s="817"/>
      <c r="X74" s="817"/>
      <c r="Y74" s="817"/>
      <c r="Z74" s="817"/>
      <c r="AA74" s="817">
        <v>1</v>
      </c>
      <c r="AB74" s="817"/>
      <c r="AC74" s="817"/>
      <c r="AD74" s="817"/>
      <c r="AE74" s="817"/>
      <c r="AF74" s="817">
        <v>1</v>
      </c>
      <c r="AG74" s="817"/>
      <c r="AH74" s="817"/>
      <c r="AI74" s="817"/>
      <c r="AJ74" s="817"/>
      <c r="AK74" s="817">
        <v>10</v>
      </c>
      <c r="AL74" s="817"/>
      <c r="AM74" s="817"/>
      <c r="AN74" s="817"/>
      <c r="AO74" s="817"/>
      <c r="AP74" s="817" t="s">
        <v>560</v>
      </c>
      <c r="AQ74" s="817"/>
      <c r="AR74" s="817"/>
      <c r="AS74" s="817"/>
      <c r="AT74" s="817"/>
      <c r="AU74" s="817" t="s">
        <v>560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553</v>
      </c>
      <c r="C75" s="860"/>
      <c r="D75" s="860"/>
      <c r="E75" s="860"/>
      <c r="F75" s="860"/>
      <c r="G75" s="860"/>
      <c r="H75" s="860"/>
      <c r="I75" s="860"/>
      <c r="J75" s="860"/>
      <c r="K75" s="860"/>
      <c r="L75" s="860"/>
      <c r="M75" s="860"/>
      <c r="N75" s="860"/>
      <c r="O75" s="860"/>
      <c r="P75" s="861"/>
      <c r="Q75" s="865">
        <v>190947</v>
      </c>
      <c r="R75" s="866"/>
      <c r="S75" s="866"/>
      <c r="T75" s="866"/>
      <c r="U75" s="816"/>
      <c r="V75" s="867">
        <v>184370</v>
      </c>
      <c r="W75" s="866"/>
      <c r="X75" s="866"/>
      <c r="Y75" s="866"/>
      <c r="Z75" s="816"/>
      <c r="AA75" s="867">
        <v>6577</v>
      </c>
      <c r="AB75" s="866"/>
      <c r="AC75" s="866"/>
      <c r="AD75" s="866"/>
      <c r="AE75" s="816"/>
      <c r="AF75" s="867">
        <v>6577</v>
      </c>
      <c r="AG75" s="866"/>
      <c r="AH75" s="866"/>
      <c r="AI75" s="866"/>
      <c r="AJ75" s="816"/>
      <c r="AK75" s="867">
        <v>1453</v>
      </c>
      <c r="AL75" s="866"/>
      <c r="AM75" s="866"/>
      <c r="AN75" s="866"/>
      <c r="AO75" s="816"/>
      <c r="AP75" s="867" t="s">
        <v>560</v>
      </c>
      <c r="AQ75" s="866"/>
      <c r="AR75" s="866"/>
      <c r="AS75" s="866"/>
      <c r="AT75" s="816"/>
      <c r="AU75" s="867" t="s">
        <v>560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548</v>
      </c>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550</v>
      </c>
      <c r="C77" s="860"/>
      <c r="D77" s="860"/>
      <c r="E77" s="860"/>
      <c r="F77" s="860"/>
      <c r="G77" s="860"/>
      <c r="H77" s="860"/>
      <c r="I77" s="860"/>
      <c r="J77" s="860"/>
      <c r="K77" s="860"/>
      <c r="L77" s="860"/>
      <c r="M77" s="860"/>
      <c r="N77" s="860"/>
      <c r="O77" s="860"/>
      <c r="P77" s="861"/>
      <c r="Q77" s="865">
        <v>278</v>
      </c>
      <c r="R77" s="866"/>
      <c r="S77" s="866"/>
      <c r="T77" s="866"/>
      <c r="U77" s="816"/>
      <c r="V77" s="867">
        <v>268</v>
      </c>
      <c r="W77" s="866"/>
      <c r="X77" s="866"/>
      <c r="Y77" s="866"/>
      <c r="Z77" s="816"/>
      <c r="AA77" s="867">
        <v>10</v>
      </c>
      <c r="AB77" s="866"/>
      <c r="AC77" s="866"/>
      <c r="AD77" s="866"/>
      <c r="AE77" s="816"/>
      <c r="AF77" s="867">
        <v>10</v>
      </c>
      <c r="AG77" s="866"/>
      <c r="AH77" s="866"/>
      <c r="AI77" s="866"/>
      <c r="AJ77" s="816"/>
      <c r="AK77" s="867">
        <v>79</v>
      </c>
      <c r="AL77" s="866"/>
      <c r="AM77" s="866"/>
      <c r="AN77" s="866"/>
      <c r="AO77" s="816"/>
      <c r="AP77" s="867" t="s">
        <v>560</v>
      </c>
      <c r="AQ77" s="866"/>
      <c r="AR77" s="866"/>
      <c r="AS77" s="866"/>
      <c r="AT77" s="816"/>
      <c r="AU77" s="867" t="s">
        <v>560</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554</v>
      </c>
      <c r="C78" s="860"/>
      <c r="D78" s="860"/>
      <c r="E78" s="860"/>
      <c r="F78" s="860"/>
      <c r="G78" s="860"/>
      <c r="H78" s="860"/>
      <c r="I78" s="860"/>
      <c r="J78" s="860"/>
      <c r="K78" s="860"/>
      <c r="L78" s="860"/>
      <c r="M78" s="860"/>
      <c r="N78" s="860"/>
      <c r="O78" s="860"/>
      <c r="P78" s="861"/>
      <c r="Q78" s="862">
        <v>7441</v>
      </c>
      <c r="R78" s="817"/>
      <c r="S78" s="817"/>
      <c r="T78" s="817"/>
      <c r="U78" s="817"/>
      <c r="V78" s="817">
        <v>6767</v>
      </c>
      <c r="W78" s="817"/>
      <c r="X78" s="817"/>
      <c r="Y78" s="817"/>
      <c r="Z78" s="817"/>
      <c r="AA78" s="817">
        <v>674</v>
      </c>
      <c r="AB78" s="817"/>
      <c r="AC78" s="817"/>
      <c r="AD78" s="817"/>
      <c r="AE78" s="817"/>
      <c r="AF78" s="817">
        <v>674</v>
      </c>
      <c r="AG78" s="817"/>
      <c r="AH78" s="817"/>
      <c r="AI78" s="817"/>
      <c r="AJ78" s="817"/>
      <c r="AK78" s="817">
        <v>16</v>
      </c>
      <c r="AL78" s="817"/>
      <c r="AM78" s="817"/>
      <c r="AN78" s="817"/>
      <c r="AO78" s="817"/>
      <c r="AP78" s="817" t="s">
        <v>560</v>
      </c>
      <c r="AQ78" s="817"/>
      <c r="AR78" s="817"/>
      <c r="AS78" s="817"/>
      <c r="AT78" s="817"/>
      <c r="AU78" s="817" t="s">
        <v>560</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558</v>
      </c>
      <c r="C79" s="860"/>
      <c r="D79" s="860"/>
      <c r="E79" s="860"/>
      <c r="F79" s="860"/>
      <c r="G79" s="860"/>
      <c r="H79" s="860"/>
      <c r="I79" s="860"/>
      <c r="J79" s="860"/>
      <c r="K79" s="860"/>
      <c r="L79" s="860"/>
      <c r="M79" s="860"/>
      <c r="N79" s="860"/>
      <c r="O79" s="860"/>
      <c r="P79" s="861"/>
      <c r="Q79" s="862">
        <v>169</v>
      </c>
      <c r="R79" s="817"/>
      <c r="S79" s="817"/>
      <c r="T79" s="817"/>
      <c r="U79" s="817"/>
      <c r="V79" s="817">
        <v>168</v>
      </c>
      <c r="W79" s="817"/>
      <c r="X79" s="817"/>
      <c r="Y79" s="817"/>
      <c r="Z79" s="817"/>
      <c r="AA79" s="817">
        <v>1</v>
      </c>
      <c r="AB79" s="817"/>
      <c r="AC79" s="817"/>
      <c r="AD79" s="817"/>
      <c r="AE79" s="817"/>
      <c r="AF79" s="817">
        <v>1</v>
      </c>
      <c r="AG79" s="817"/>
      <c r="AH79" s="817"/>
      <c r="AI79" s="817"/>
      <c r="AJ79" s="817"/>
      <c r="AK79" s="817" t="s">
        <v>560</v>
      </c>
      <c r="AL79" s="817"/>
      <c r="AM79" s="817"/>
      <c r="AN79" s="817"/>
      <c r="AO79" s="817"/>
      <c r="AP79" s="817" t="s">
        <v>560</v>
      </c>
      <c r="AQ79" s="817"/>
      <c r="AR79" s="817"/>
      <c r="AS79" s="817"/>
      <c r="AT79" s="817"/>
      <c r="AU79" s="817" t="s">
        <v>560</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555</v>
      </c>
      <c r="C80" s="860"/>
      <c r="D80" s="860"/>
      <c r="E80" s="860"/>
      <c r="F80" s="860"/>
      <c r="G80" s="860"/>
      <c r="H80" s="860"/>
      <c r="I80" s="860"/>
      <c r="J80" s="860"/>
      <c r="K80" s="860"/>
      <c r="L80" s="860"/>
      <c r="M80" s="860"/>
      <c r="N80" s="860"/>
      <c r="O80" s="860"/>
      <c r="P80" s="861"/>
      <c r="Q80" s="862">
        <v>61</v>
      </c>
      <c r="R80" s="817"/>
      <c r="S80" s="817"/>
      <c r="T80" s="817"/>
      <c r="U80" s="817"/>
      <c r="V80" s="817">
        <v>59</v>
      </c>
      <c r="W80" s="817"/>
      <c r="X80" s="817"/>
      <c r="Y80" s="817"/>
      <c r="Z80" s="817"/>
      <c r="AA80" s="817">
        <v>2</v>
      </c>
      <c r="AB80" s="817"/>
      <c r="AC80" s="817"/>
      <c r="AD80" s="817"/>
      <c r="AE80" s="817"/>
      <c r="AF80" s="817">
        <v>2</v>
      </c>
      <c r="AG80" s="817"/>
      <c r="AH80" s="817"/>
      <c r="AI80" s="817"/>
      <c r="AJ80" s="817"/>
      <c r="AK80" s="817" t="s">
        <v>560</v>
      </c>
      <c r="AL80" s="817"/>
      <c r="AM80" s="817"/>
      <c r="AN80" s="817"/>
      <c r="AO80" s="817"/>
      <c r="AP80" s="817" t="s">
        <v>562</v>
      </c>
      <c r="AQ80" s="817"/>
      <c r="AR80" s="817"/>
      <c r="AS80" s="817"/>
      <c r="AT80" s="817"/>
      <c r="AU80" s="817" t="s">
        <v>562</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559</v>
      </c>
      <c r="C81" s="860"/>
      <c r="D81" s="860"/>
      <c r="E81" s="860"/>
      <c r="F81" s="860"/>
      <c r="G81" s="860"/>
      <c r="H81" s="860"/>
      <c r="I81" s="860"/>
      <c r="J81" s="860"/>
      <c r="K81" s="860"/>
      <c r="L81" s="860"/>
      <c r="M81" s="860"/>
      <c r="N81" s="860"/>
      <c r="O81" s="860"/>
      <c r="P81" s="861"/>
      <c r="Q81" s="862">
        <v>23</v>
      </c>
      <c r="R81" s="817"/>
      <c r="S81" s="817"/>
      <c r="T81" s="817"/>
      <c r="U81" s="817"/>
      <c r="V81" s="817">
        <v>20</v>
      </c>
      <c r="W81" s="817"/>
      <c r="X81" s="817"/>
      <c r="Y81" s="817"/>
      <c r="Z81" s="817"/>
      <c r="AA81" s="817">
        <v>3</v>
      </c>
      <c r="AB81" s="817"/>
      <c r="AC81" s="817"/>
      <c r="AD81" s="817"/>
      <c r="AE81" s="817"/>
      <c r="AF81" s="817">
        <v>3</v>
      </c>
      <c r="AG81" s="817"/>
      <c r="AH81" s="817"/>
      <c r="AI81" s="817"/>
      <c r="AJ81" s="817"/>
      <c r="AK81" s="817" t="s">
        <v>560</v>
      </c>
      <c r="AL81" s="817"/>
      <c r="AM81" s="817"/>
      <c r="AN81" s="817"/>
      <c r="AO81" s="817"/>
      <c r="AP81" s="817" t="s">
        <v>562</v>
      </c>
      <c r="AQ81" s="817"/>
      <c r="AR81" s="817"/>
      <c r="AS81" s="817"/>
      <c r="AT81" s="817"/>
      <c r="AU81" s="817" t="s">
        <v>562</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557</v>
      </c>
      <c r="C82" s="860"/>
      <c r="D82" s="860"/>
      <c r="E82" s="860"/>
      <c r="F82" s="860"/>
      <c r="G82" s="860"/>
      <c r="H82" s="860"/>
      <c r="I82" s="860"/>
      <c r="J82" s="860"/>
      <c r="K82" s="860"/>
      <c r="L82" s="860"/>
      <c r="M82" s="860"/>
      <c r="N82" s="860"/>
      <c r="O82" s="860"/>
      <c r="P82" s="861"/>
      <c r="Q82" s="862">
        <v>1000</v>
      </c>
      <c r="R82" s="817"/>
      <c r="S82" s="817"/>
      <c r="T82" s="817"/>
      <c r="U82" s="817"/>
      <c r="V82" s="817">
        <v>1000</v>
      </c>
      <c r="W82" s="817"/>
      <c r="X82" s="817"/>
      <c r="Y82" s="817"/>
      <c r="Z82" s="817"/>
      <c r="AA82" s="817">
        <v>0</v>
      </c>
      <c r="AB82" s="817"/>
      <c r="AC82" s="817"/>
      <c r="AD82" s="817"/>
      <c r="AE82" s="817"/>
      <c r="AF82" s="817">
        <v>0</v>
      </c>
      <c r="AG82" s="817"/>
      <c r="AH82" s="817"/>
      <c r="AI82" s="817"/>
      <c r="AJ82" s="817"/>
      <c r="AK82" s="817" t="s">
        <v>560</v>
      </c>
      <c r="AL82" s="817"/>
      <c r="AM82" s="817"/>
      <c r="AN82" s="817"/>
      <c r="AO82" s="817"/>
      <c r="AP82" s="817">
        <v>1000</v>
      </c>
      <c r="AQ82" s="817"/>
      <c r="AR82" s="817"/>
      <c r="AS82" s="817"/>
      <c r="AT82" s="817"/>
      <c r="AU82" s="817">
        <v>38</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t="s">
        <v>556</v>
      </c>
      <c r="C83" s="860"/>
      <c r="D83" s="860"/>
      <c r="E83" s="860"/>
      <c r="F83" s="860"/>
      <c r="G83" s="860"/>
      <c r="H83" s="860"/>
      <c r="I83" s="860"/>
      <c r="J83" s="860"/>
      <c r="K83" s="860"/>
      <c r="L83" s="860"/>
      <c r="M83" s="860"/>
      <c r="N83" s="860"/>
      <c r="O83" s="860"/>
      <c r="P83" s="861"/>
      <c r="Q83" s="862">
        <v>5</v>
      </c>
      <c r="R83" s="817"/>
      <c r="S83" s="817"/>
      <c r="T83" s="817"/>
      <c r="U83" s="817"/>
      <c r="V83" s="817">
        <v>2</v>
      </c>
      <c r="W83" s="817"/>
      <c r="X83" s="817"/>
      <c r="Y83" s="817"/>
      <c r="Z83" s="817"/>
      <c r="AA83" s="817">
        <v>3</v>
      </c>
      <c r="AB83" s="817"/>
      <c r="AC83" s="817"/>
      <c r="AD83" s="817"/>
      <c r="AE83" s="817"/>
      <c r="AF83" s="817">
        <v>3</v>
      </c>
      <c r="AG83" s="817"/>
      <c r="AH83" s="817"/>
      <c r="AI83" s="817"/>
      <c r="AJ83" s="817"/>
      <c r="AK83" s="817">
        <v>0</v>
      </c>
      <c r="AL83" s="817"/>
      <c r="AM83" s="817"/>
      <c r="AN83" s="817"/>
      <c r="AO83" s="817"/>
      <c r="AP83" s="817" t="s">
        <v>563</v>
      </c>
      <c r="AQ83" s="817"/>
      <c r="AR83" s="817"/>
      <c r="AS83" s="817"/>
      <c r="AT83" s="817"/>
      <c r="AU83" s="817" t="s">
        <v>564</v>
      </c>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t="s">
        <v>549</v>
      </c>
      <c r="C84" s="860"/>
      <c r="D84" s="860"/>
      <c r="E84" s="860"/>
      <c r="F84" s="860"/>
      <c r="G84" s="860"/>
      <c r="H84" s="860"/>
      <c r="I84" s="860"/>
      <c r="J84" s="860"/>
      <c r="K84" s="860"/>
      <c r="L84" s="860"/>
      <c r="M84" s="860"/>
      <c r="N84" s="860"/>
      <c r="O84" s="860"/>
      <c r="P84" s="861"/>
      <c r="Q84" s="862">
        <v>291</v>
      </c>
      <c r="R84" s="817"/>
      <c r="S84" s="817"/>
      <c r="T84" s="817"/>
      <c r="U84" s="817"/>
      <c r="V84" s="817">
        <v>161</v>
      </c>
      <c r="W84" s="817"/>
      <c r="X84" s="817"/>
      <c r="Y84" s="817"/>
      <c r="Z84" s="817"/>
      <c r="AA84" s="817">
        <v>130</v>
      </c>
      <c r="AB84" s="817"/>
      <c r="AC84" s="817"/>
      <c r="AD84" s="817"/>
      <c r="AE84" s="817"/>
      <c r="AF84" s="817">
        <v>130</v>
      </c>
      <c r="AG84" s="817"/>
      <c r="AH84" s="817"/>
      <c r="AI84" s="817"/>
      <c r="AJ84" s="817"/>
      <c r="AK84" s="817" t="s">
        <v>560</v>
      </c>
      <c r="AL84" s="817"/>
      <c r="AM84" s="817"/>
      <c r="AN84" s="817"/>
      <c r="AO84" s="817"/>
      <c r="AP84" s="817" t="s">
        <v>560</v>
      </c>
      <c r="AQ84" s="817"/>
      <c r="AR84" s="817"/>
      <c r="AS84" s="817"/>
      <c r="AT84" s="817"/>
      <c r="AU84" s="817" t="s">
        <v>560</v>
      </c>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401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7856</v>
      </c>
      <c r="AG88" s="828"/>
      <c r="AH88" s="828"/>
      <c r="AI88" s="828"/>
      <c r="AJ88" s="828"/>
      <c r="AK88" s="825"/>
      <c r="AL88" s="825"/>
      <c r="AM88" s="825"/>
      <c r="AN88" s="825"/>
      <c r="AO88" s="825"/>
      <c r="AP88" s="828">
        <v>3170</v>
      </c>
      <c r="AQ88" s="828"/>
      <c r="AR88" s="828"/>
      <c r="AS88" s="828"/>
      <c r="AT88" s="828"/>
      <c r="AU88" s="828">
        <v>2200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402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30</v>
      </c>
      <c r="CS102" s="836"/>
      <c r="CT102" s="836"/>
      <c r="CU102" s="836"/>
      <c r="CV102" s="879"/>
      <c r="CW102" s="878">
        <v>25</v>
      </c>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410</v>
      </c>
      <c r="AB109" s="881"/>
      <c r="AC109" s="881"/>
      <c r="AD109" s="881"/>
      <c r="AE109" s="882"/>
      <c r="AF109" s="880" t="s">
        <v>285</v>
      </c>
      <c r="AG109" s="881"/>
      <c r="AH109" s="881"/>
      <c r="AI109" s="881"/>
      <c r="AJ109" s="882"/>
      <c r="AK109" s="880" t="s">
        <v>284</v>
      </c>
      <c r="AL109" s="881"/>
      <c r="AM109" s="881"/>
      <c r="AN109" s="881"/>
      <c r="AO109" s="882"/>
      <c r="AP109" s="880" t="s">
        <v>411</v>
      </c>
      <c r="AQ109" s="881"/>
      <c r="AR109" s="881"/>
      <c r="AS109" s="881"/>
      <c r="AT109" s="883"/>
      <c r="AU109" s="902" t="s">
        <v>409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410</v>
      </c>
      <c r="BR109" s="881"/>
      <c r="BS109" s="881"/>
      <c r="BT109" s="881"/>
      <c r="BU109" s="882"/>
      <c r="BV109" s="880" t="s">
        <v>285</v>
      </c>
      <c r="BW109" s="881"/>
      <c r="BX109" s="881"/>
      <c r="BY109" s="881"/>
      <c r="BZ109" s="882"/>
      <c r="CA109" s="880" t="s">
        <v>284</v>
      </c>
      <c r="CB109" s="881"/>
      <c r="CC109" s="881"/>
      <c r="CD109" s="881"/>
      <c r="CE109" s="882"/>
      <c r="CF109" s="903" t="s">
        <v>411</v>
      </c>
      <c r="CG109" s="903"/>
      <c r="CH109" s="903"/>
      <c r="CI109" s="903"/>
      <c r="CJ109" s="903"/>
      <c r="CK109" s="880" t="s">
        <v>412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410</v>
      </c>
      <c r="DH109" s="881"/>
      <c r="DI109" s="881"/>
      <c r="DJ109" s="881"/>
      <c r="DK109" s="882"/>
      <c r="DL109" s="880" t="s">
        <v>285</v>
      </c>
      <c r="DM109" s="881"/>
      <c r="DN109" s="881"/>
      <c r="DO109" s="881"/>
      <c r="DP109" s="882"/>
      <c r="DQ109" s="880" t="s">
        <v>284</v>
      </c>
      <c r="DR109" s="881"/>
      <c r="DS109" s="881"/>
      <c r="DT109" s="881"/>
      <c r="DU109" s="882"/>
      <c r="DV109" s="880" t="s">
        <v>411</v>
      </c>
      <c r="DW109" s="881"/>
      <c r="DX109" s="881"/>
      <c r="DY109" s="881"/>
      <c r="DZ109" s="883"/>
    </row>
    <row r="110" spans="1:131" s="197" customFormat="1" ht="26.25" customHeight="1">
      <c r="A110" s="884" t="s">
        <v>413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3008959</v>
      </c>
      <c r="AB110" s="888"/>
      <c r="AC110" s="888"/>
      <c r="AD110" s="888"/>
      <c r="AE110" s="889"/>
      <c r="AF110" s="890">
        <v>3067438</v>
      </c>
      <c r="AG110" s="888"/>
      <c r="AH110" s="888"/>
      <c r="AI110" s="888"/>
      <c r="AJ110" s="889"/>
      <c r="AK110" s="890">
        <v>3000190</v>
      </c>
      <c r="AL110" s="888"/>
      <c r="AM110" s="888"/>
      <c r="AN110" s="888"/>
      <c r="AO110" s="889"/>
      <c r="AP110" s="891">
        <v>22.3</v>
      </c>
      <c r="AQ110" s="892"/>
      <c r="AR110" s="892"/>
      <c r="AS110" s="892"/>
      <c r="AT110" s="893"/>
      <c r="AU110" s="894" t="s">
        <v>61</v>
      </c>
      <c r="AV110" s="895"/>
      <c r="AW110" s="895"/>
      <c r="AX110" s="895"/>
      <c r="AY110" s="896"/>
      <c r="AZ110" s="938" t="s">
        <v>414</v>
      </c>
      <c r="BA110" s="885"/>
      <c r="BB110" s="885"/>
      <c r="BC110" s="885"/>
      <c r="BD110" s="885"/>
      <c r="BE110" s="885"/>
      <c r="BF110" s="885"/>
      <c r="BG110" s="885"/>
      <c r="BH110" s="885"/>
      <c r="BI110" s="885"/>
      <c r="BJ110" s="885"/>
      <c r="BK110" s="885"/>
      <c r="BL110" s="885"/>
      <c r="BM110" s="885"/>
      <c r="BN110" s="885"/>
      <c r="BO110" s="885"/>
      <c r="BP110" s="886"/>
      <c r="BQ110" s="924">
        <v>30718740</v>
      </c>
      <c r="BR110" s="925"/>
      <c r="BS110" s="925"/>
      <c r="BT110" s="925"/>
      <c r="BU110" s="925"/>
      <c r="BV110" s="925">
        <v>31475722</v>
      </c>
      <c r="BW110" s="925"/>
      <c r="BX110" s="925"/>
      <c r="BY110" s="925"/>
      <c r="BZ110" s="925"/>
      <c r="CA110" s="925">
        <v>31690921</v>
      </c>
      <c r="CB110" s="925"/>
      <c r="CC110" s="925"/>
      <c r="CD110" s="925"/>
      <c r="CE110" s="925"/>
      <c r="CF110" s="939">
        <v>235.3</v>
      </c>
      <c r="CG110" s="940"/>
      <c r="CH110" s="940"/>
      <c r="CI110" s="940"/>
      <c r="CJ110" s="940"/>
      <c r="CK110" s="941" t="s">
        <v>415</v>
      </c>
      <c r="CL110" s="942"/>
      <c r="CM110" s="921" t="s">
        <v>416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v>204681</v>
      </c>
      <c r="AB111" s="932"/>
      <c r="AC111" s="932"/>
      <c r="AD111" s="932"/>
      <c r="AE111" s="933"/>
      <c r="AF111" s="934">
        <v>210712</v>
      </c>
      <c r="AG111" s="932"/>
      <c r="AH111" s="932"/>
      <c r="AI111" s="932"/>
      <c r="AJ111" s="933"/>
      <c r="AK111" s="934">
        <v>65007</v>
      </c>
      <c r="AL111" s="932"/>
      <c r="AM111" s="932"/>
      <c r="AN111" s="932"/>
      <c r="AO111" s="933"/>
      <c r="AP111" s="935">
        <v>0.5</v>
      </c>
      <c r="AQ111" s="936"/>
      <c r="AR111" s="936"/>
      <c r="AS111" s="936"/>
      <c r="AT111" s="937"/>
      <c r="AU111" s="897"/>
      <c r="AV111" s="898"/>
      <c r="AW111" s="898"/>
      <c r="AX111" s="898"/>
      <c r="AY111" s="899"/>
      <c r="AZ111" s="947" t="s">
        <v>418</v>
      </c>
      <c r="BA111" s="948"/>
      <c r="BB111" s="948"/>
      <c r="BC111" s="948"/>
      <c r="BD111" s="948"/>
      <c r="BE111" s="948"/>
      <c r="BF111" s="948"/>
      <c r="BG111" s="948"/>
      <c r="BH111" s="948"/>
      <c r="BI111" s="948"/>
      <c r="BJ111" s="948"/>
      <c r="BK111" s="948"/>
      <c r="BL111" s="948"/>
      <c r="BM111" s="948"/>
      <c r="BN111" s="948"/>
      <c r="BO111" s="948"/>
      <c r="BP111" s="949"/>
      <c r="BQ111" s="917">
        <v>549976</v>
      </c>
      <c r="BR111" s="918"/>
      <c r="BS111" s="918"/>
      <c r="BT111" s="918"/>
      <c r="BU111" s="918"/>
      <c r="BV111" s="918">
        <v>454637</v>
      </c>
      <c r="BW111" s="918"/>
      <c r="BX111" s="918"/>
      <c r="BY111" s="918"/>
      <c r="BZ111" s="918"/>
      <c r="CA111" s="918">
        <v>362433</v>
      </c>
      <c r="CB111" s="918"/>
      <c r="CC111" s="918"/>
      <c r="CD111" s="918"/>
      <c r="CE111" s="918"/>
      <c r="CF111" s="912">
        <v>2.7</v>
      </c>
      <c r="CG111" s="913"/>
      <c r="CH111" s="913"/>
      <c r="CI111" s="913"/>
      <c r="CJ111" s="913"/>
      <c r="CK111" s="943"/>
      <c r="CL111" s="944"/>
      <c r="CM111" s="914" t="s">
        <v>419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420</v>
      </c>
      <c r="B112" s="951"/>
      <c r="C112" s="948" t="s">
        <v>421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43800</v>
      </c>
      <c r="AB112" s="957"/>
      <c r="AC112" s="957"/>
      <c r="AD112" s="957"/>
      <c r="AE112" s="958"/>
      <c r="AF112" s="959">
        <v>25167</v>
      </c>
      <c r="AG112" s="957"/>
      <c r="AH112" s="957"/>
      <c r="AI112" s="957"/>
      <c r="AJ112" s="958"/>
      <c r="AK112" s="959">
        <v>5967</v>
      </c>
      <c r="AL112" s="957"/>
      <c r="AM112" s="957"/>
      <c r="AN112" s="957"/>
      <c r="AO112" s="958"/>
      <c r="AP112" s="960">
        <v>0</v>
      </c>
      <c r="AQ112" s="961"/>
      <c r="AR112" s="961"/>
      <c r="AS112" s="961"/>
      <c r="AT112" s="962"/>
      <c r="AU112" s="897"/>
      <c r="AV112" s="898"/>
      <c r="AW112" s="898"/>
      <c r="AX112" s="898"/>
      <c r="AY112" s="899"/>
      <c r="AZ112" s="947" t="s">
        <v>422</v>
      </c>
      <c r="BA112" s="948"/>
      <c r="BB112" s="948"/>
      <c r="BC112" s="948"/>
      <c r="BD112" s="948"/>
      <c r="BE112" s="948"/>
      <c r="BF112" s="948"/>
      <c r="BG112" s="948"/>
      <c r="BH112" s="948"/>
      <c r="BI112" s="948"/>
      <c r="BJ112" s="948"/>
      <c r="BK112" s="948"/>
      <c r="BL112" s="948"/>
      <c r="BM112" s="948"/>
      <c r="BN112" s="948"/>
      <c r="BO112" s="948"/>
      <c r="BP112" s="949"/>
      <c r="BQ112" s="917">
        <v>17132083</v>
      </c>
      <c r="BR112" s="918"/>
      <c r="BS112" s="918"/>
      <c r="BT112" s="918"/>
      <c r="BU112" s="918"/>
      <c r="BV112" s="918">
        <v>16315784</v>
      </c>
      <c r="BW112" s="918"/>
      <c r="BX112" s="918"/>
      <c r="BY112" s="918"/>
      <c r="BZ112" s="918"/>
      <c r="CA112" s="918">
        <v>13999361</v>
      </c>
      <c r="CB112" s="918"/>
      <c r="CC112" s="918"/>
      <c r="CD112" s="918"/>
      <c r="CE112" s="918"/>
      <c r="CF112" s="912">
        <v>103.9</v>
      </c>
      <c r="CG112" s="913"/>
      <c r="CH112" s="913"/>
      <c r="CI112" s="913"/>
      <c r="CJ112" s="913"/>
      <c r="CK112" s="943"/>
      <c r="CL112" s="944"/>
      <c r="CM112" s="914" t="s">
        <v>423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1124618</v>
      </c>
      <c r="AB113" s="932"/>
      <c r="AC113" s="932"/>
      <c r="AD113" s="932"/>
      <c r="AE113" s="933"/>
      <c r="AF113" s="934">
        <v>1074937</v>
      </c>
      <c r="AG113" s="932"/>
      <c r="AH113" s="932"/>
      <c r="AI113" s="932"/>
      <c r="AJ113" s="933"/>
      <c r="AK113" s="934">
        <v>888069</v>
      </c>
      <c r="AL113" s="932"/>
      <c r="AM113" s="932"/>
      <c r="AN113" s="932"/>
      <c r="AO113" s="933"/>
      <c r="AP113" s="935">
        <v>6.6</v>
      </c>
      <c r="AQ113" s="936"/>
      <c r="AR113" s="936"/>
      <c r="AS113" s="936"/>
      <c r="AT113" s="937"/>
      <c r="AU113" s="897"/>
      <c r="AV113" s="898"/>
      <c r="AW113" s="898"/>
      <c r="AX113" s="898"/>
      <c r="AY113" s="899"/>
      <c r="AZ113" s="947" t="s">
        <v>425</v>
      </c>
      <c r="BA113" s="948"/>
      <c r="BB113" s="948"/>
      <c r="BC113" s="948"/>
      <c r="BD113" s="948"/>
      <c r="BE113" s="948"/>
      <c r="BF113" s="948"/>
      <c r="BG113" s="948"/>
      <c r="BH113" s="948"/>
      <c r="BI113" s="948"/>
      <c r="BJ113" s="948"/>
      <c r="BK113" s="948"/>
      <c r="BL113" s="948"/>
      <c r="BM113" s="948"/>
      <c r="BN113" s="948"/>
      <c r="BO113" s="948"/>
      <c r="BP113" s="949"/>
      <c r="BQ113" s="917">
        <v>2573611</v>
      </c>
      <c r="BR113" s="918"/>
      <c r="BS113" s="918"/>
      <c r="BT113" s="918"/>
      <c r="BU113" s="918"/>
      <c r="BV113" s="918">
        <v>2363878</v>
      </c>
      <c r="BW113" s="918"/>
      <c r="BX113" s="918"/>
      <c r="BY113" s="918"/>
      <c r="BZ113" s="918"/>
      <c r="CA113" s="918">
        <v>2200402</v>
      </c>
      <c r="CB113" s="918"/>
      <c r="CC113" s="918"/>
      <c r="CD113" s="918"/>
      <c r="CE113" s="918"/>
      <c r="CF113" s="912">
        <v>16.3</v>
      </c>
      <c r="CG113" s="913"/>
      <c r="CH113" s="913"/>
      <c r="CI113" s="913"/>
      <c r="CJ113" s="913"/>
      <c r="CK113" s="943"/>
      <c r="CL113" s="944"/>
      <c r="CM113" s="914" t="s">
        <v>426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302213</v>
      </c>
      <c r="AB114" s="957"/>
      <c r="AC114" s="957"/>
      <c r="AD114" s="957"/>
      <c r="AE114" s="958"/>
      <c r="AF114" s="959">
        <v>245308</v>
      </c>
      <c r="AG114" s="957"/>
      <c r="AH114" s="957"/>
      <c r="AI114" s="957"/>
      <c r="AJ114" s="958"/>
      <c r="AK114" s="959">
        <v>243606</v>
      </c>
      <c r="AL114" s="957"/>
      <c r="AM114" s="957"/>
      <c r="AN114" s="957"/>
      <c r="AO114" s="958"/>
      <c r="AP114" s="960">
        <v>1.8</v>
      </c>
      <c r="AQ114" s="961"/>
      <c r="AR114" s="961"/>
      <c r="AS114" s="961"/>
      <c r="AT114" s="962"/>
      <c r="AU114" s="897"/>
      <c r="AV114" s="898"/>
      <c r="AW114" s="898"/>
      <c r="AX114" s="898"/>
      <c r="AY114" s="899"/>
      <c r="AZ114" s="947" t="s">
        <v>428</v>
      </c>
      <c r="BA114" s="948"/>
      <c r="BB114" s="948"/>
      <c r="BC114" s="948"/>
      <c r="BD114" s="948"/>
      <c r="BE114" s="948"/>
      <c r="BF114" s="948"/>
      <c r="BG114" s="948"/>
      <c r="BH114" s="948"/>
      <c r="BI114" s="948"/>
      <c r="BJ114" s="948"/>
      <c r="BK114" s="948"/>
      <c r="BL114" s="948"/>
      <c r="BM114" s="948"/>
      <c r="BN114" s="948"/>
      <c r="BO114" s="948"/>
      <c r="BP114" s="949"/>
      <c r="BQ114" s="917">
        <v>6126745</v>
      </c>
      <c r="BR114" s="918"/>
      <c r="BS114" s="918"/>
      <c r="BT114" s="918"/>
      <c r="BU114" s="918"/>
      <c r="BV114" s="918">
        <v>5754092</v>
      </c>
      <c r="BW114" s="918"/>
      <c r="BX114" s="918"/>
      <c r="BY114" s="918"/>
      <c r="BZ114" s="918"/>
      <c r="CA114" s="918">
        <v>5365834</v>
      </c>
      <c r="CB114" s="918"/>
      <c r="CC114" s="918"/>
      <c r="CD114" s="918"/>
      <c r="CE114" s="918"/>
      <c r="CF114" s="912">
        <v>39.799999999999997</v>
      </c>
      <c r="CG114" s="913"/>
      <c r="CH114" s="913"/>
      <c r="CI114" s="913"/>
      <c r="CJ114" s="913"/>
      <c r="CK114" s="943"/>
      <c r="CL114" s="944"/>
      <c r="CM114" s="914" t="s">
        <v>429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430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117496</v>
      </c>
      <c r="AB115" s="932"/>
      <c r="AC115" s="932"/>
      <c r="AD115" s="932"/>
      <c r="AE115" s="933"/>
      <c r="AF115" s="934">
        <v>107099</v>
      </c>
      <c r="AG115" s="932"/>
      <c r="AH115" s="932"/>
      <c r="AI115" s="932"/>
      <c r="AJ115" s="933"/>
      <c r="AK115" s="934">
        <v>99850</v>
      </c>
      <c r="AL115" s="932"/>
      <c r="AM115" s="932"/>
      <c r="AN115" s="932"/>
      <c r="AO115" s="933"/>
      <c r="AP115" s="935">
        <v>0.7</v>
      </c>
      <c r="AQ115" s="936"/>
      <c r="AR115" s="936"/>
      <c r="AS115" s="936"/>
      <c r="AT115" s="937"/>
      <c r="AU115" s="897"/>
      <c r="AV115" s="898"/>
      <c r="AW115" s="898"/>
      <c r="AX115" s="898"/>
      <c r="AY115" s="899"/>
      <c r="AZ115" s="947" t="s">
        <v>431</v>
      </c>
      <c r="BA115" s="948"/>
      <c r="BB115" s="948"/>
      <c r="BC115" s="948"/>
      <c r="BD115" s="948"/>
      <c r="BE115" s="948"/>
      <c r="BF115" s="948"/>
      <c r="BG115" s="948"/>
      <c r="BH115" s="948"/>
      <c r="BI115" s="948"/>
      <c r="BJ115" s="948"/>
      <c r="BK115" s="948"/>
      <c r="BL115" s="948"/>
      <c r="BM115" s="948"/>
      <c r="BN115" s="948"/>
      <c r="BO115" s="948"/>
      <c r="BP115" s="949"/>
      <c r="BQ115" s="917">
        <v>883064</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432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14874</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500</v>
      </c>
      <c r="AB116" s="957"/>
      <c r="AC116" s="957"/>
      <c r="AD116" s="957"/>
      <c r="AE116" s="958"/>
      <c r="AF116" s="959">
        <v>363</v>
      </c>
      <c r="AG116" s="957"/>
      <c r="AH116" s="957"/>
      <c r="AI116" s="957"/>
      <c r="AJ116" s="958"/>
      <c r="AK116" s="959">
        <v>237</v>
      </c>
      <c r="AL116" s="957"/>
      <c r="AM116" s="957"/>
      <c r="AN116" s="957"/>
      <c r="AO116" s="958"/>
      <c r="AP116" s="960">
        <v>0</v>
      </c>
      <c r="AQ116" s="961"/>
      <c r="AR116" s="961"/>
      <c r="AS116" s="961"/>
      <c r="AT116" s="962"/>
      <c r="AU116" s="897"/>
      <c r="AV116" s="898"/>
      <c r="AW116" s="898"/>
      <c r="AX116" s="898"/>
      <c r="AY116" s="899"/>
      <c r="AZ116" s="947" t="s">
        <v>434</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289683</v>
      </c>
      <c r="DH116" s="957"/>
      <c r="DI116" s="957"/>
      <c r="DJ116" s="957"/>
      <c r="DK116" s="958"/>
      <c r="DL116" s="959">
        <v>263988</v>
      </c>
      <c r="DM116" s="957"/>
      <c r="DN116" s="957"/>
      <c r="DO116" s="957"/>
      <c r="DP116" s="958"/>
      <c r="DQ116" s="959">
        <v>223107</v>
      </c>
      <c r="DR116" s="957"/>
      <c r="DS116" s="957"/>
      <c r="DT116" s="957"/>
      <c r="DU116" s="958"/>
      <c r="DV116" s="960">
        <v>1.7</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436</v>
      </c>
      <c r="Z117" s="882"/>
      <c r="AA117" s="994">
        <v>4802267</v>
      </c>
      <c r="AB117" s="964"/>
      <c r="AC117" s="964"/>
      <c r="AD117" s="964"/>
      <c r="AE117" s="965"/>
      <c r="AF117" s="963">
        <v>4731024</v>
      </c>
      <c r="AG117" s="964"/>
      <c r="AH117" s="964"/>
      <c r="AI117" s="964"/>
      <c r="AJ117" s="965"/>
      <c r="AK117" s="963">
        <v>4302926</v>
      </c>
      <c r="AL117" s="964"/>
      <c r="AM117" s="964"/>
      <c r="AN117" s="964"/>
      <c r="AO117" s="965"/>
      <c r="AP117" s="966"/>
      <c r="AQ117" s="967"/>
      <c r="AR117" s="967"/>
      <c r="AS117" s="967"/>
      <c r="AT117" s="968"/>
      <c r="AU117" s="897"/>
      <c r="AV117" s="898"/>
      <c r="AW117" s="898"/>
      <c r="AX117" s="898"/>
      <c r="AY117" s="899"/>
      <c r="AZ117" s="993" t="s">
        <v>437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412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410</v>
      </c>
      <c r="AB118" s="881"/>
      <c r="AC118" s="881"/>
      <c r="AD118" s="881"/>
      <c r="AE118" s="882"/>
      <c r="AF118" s="880" t="s">
        <v>285</v>
      </c>
      <c r="AG118" s="881"/>
      <c r="AH118" s="881"/>
      <c r="AI118" s="881"/>
      <c r="AJ118" s="882"/>
      <c r="AK118" s="880" t="s">
        <v>284</v>
      </c>
      <c r="AL118" s="881"/>
      <c r="AM118" s="881"/>
      <c r="AN118" s="881"/>
      <c r="AO118" s="882"/>
      <c r="AP118" s="988" t="s">
        <v>411</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439</v>
      </c>
      <c r="BP118" s="992"/>
      <c r="BQ118" s="983">
        <v>57984219</v>
      </c>
      <c r="BR118" s="984"/>
      <c r="BS118" s="984"/>
      <c r="BT118" s="984"/>
      <c r="BU118" s="984"/>
      <c r="BV118" s="984">
        <v>56364113</v>
      </c>
      <c r="BW118" s="984"/>
      <c r="BX118" s="984"/>
      <c r="BY118" s="984"/>
      <c r="BZ118" s="984"/>
      <c r="CA118" s="984">
        <v>53618951</v>
      </c>
      <c r="CB118" s="984"/>
      <c r="CC118" s="984"/>
      <c r="CD118" s="984"/>
      <c r="CE118" s="984"/>
      <c r="CF118" s="985"/>
      <c r="CG118" s="986"/>
      <c r="CH118" s="986"/>
      <c r="CI118" s="986"/>
      <c r="CJ118" s="987"/>
      <c r="CK118" s="943"/>
      <c r="CL118" s="944"/>
      <c r="CM118" s="914" t="s">
        <v>440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415</v>
      </c>
      <c r="B119" s="942"/>
      <c r="C119" s="921" t="s">
        <v>416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441</v>
      </c>
      <c r="AV119" s="976"/>
      <c r="AW119" s="976"/>
      <c r="AX119" s="976"/>
      <c r="AY119" s="977"/>
      <c r="AZ119" s="938" t="s">
        <v>442</v>
      </c>
      <c r="BA119" s="885"/>
      <c r="BB119" s="885"/>
      <c r="BC119" s="885"/>
      <c r="BD119" s="885"/>
      <c r="BE119" s="885"/>
      <c r="BF119" s="885"/>
      <c r="BG119" s="885"/>
      <c r="BH119" s="885"/>
      <c r="BI119" s="885"/>
      <c r="BJ119" s="885"/>
      <c r="BK119" s="885"/>
      <c r="BL119" s="885"/>
      <c r="BM119" s="885"/>
      <c r="BN119" s="885"/>
      <c r="BO119" s="885"/>
      <c r="BP119" s="886"/>
      <c r="BQ119" s="924">
        <v>1433015</v>
      </c>
      <c r="BR119" s="925"/>
      <c r="BS119" s="925"/>
      <c r="BT119" s="925"/>
      <c r="BU119" s="925"/>
      <c r="BV119" s="925">
        <v>1969754</v>
      </c>
      <c r="BW119" s="925"/>
      <c r="BX119" s="925"/>
      <c r="BY119" s="925"/>
      <c r="BZ119" s="925"/>
      <c r="CA119" s="925">
        <v>2164359</v>
      </c>
      <c r="CB119" s="925"/>
      <c r="CC119" s="925"/>
      <c r="CD119" s="925"/>
      <c r="CE119" s="925"/>
      <c r="CF119" s="939">
        <v>16.100000000000001</v>
      </c>
      <c r="CG119" s="940"/>
      <c r="CH119" s="940"/>
      <c r="CI119" s="940"/>
      <c r="CJ119" s="940"/>
      <c r="CK119" s="945"/>
      <c r="CL119" s="946"/>
      <c r="CM119" s="1002" t="s">
        <v>443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245419</v>
      </c>
      <c r="DH119" s="996"/>
      <c r="DI119" s="996"/>
      <c r="DJ119" s="996"/>
      <c r="DK119" s="997"/>
      <c r="DL119" s="998">
        <v>190649</v>
      </c>
      <c r="DM119" s="996"/>
      <c r="DN119" s="996"/>
      <c r="DO119" s="996"/>
      <c r="DP119" s="997"/>
      <c r="DQ119" s="998">
        <v>139326</v>
      </c>
      <c r="DR119" s="996"/>
      <c r="DS119" s="996"/>
      <c r="DT119" s="996"/>
      <c r="DU119" s="997"/>
      <c r="DV119" s="999">
        <v>1</v>
      </c>
      <c r="DW119" s="1000"/>
      <c r="DX119" s="1000"/>
      <c r="DY119" s="1000"/>
      <c r="DZ119" s="1001"/>
    </row>
    <row r="120" spans="1:130" s="197" customFormat="1" ht="26.25" customHeight="1">
      <c r="A120" s="973"/>
      <c r="B120" s="944"/>
      <c r="C120" s="914" t="s">
        <v>419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444</v>
      </c>
      <c r="BA120" s="948"/>
      <c r="BB120" s="948"/>
      <c r="BC120" s="948"/>
      <c r="BD120" s="948"/>
      <c r="BE120" s="948"/>
      <c r="BF120" s="948"/>
      <c r="BG120" s="948"/>
      <c r="BH120" s="948"/>
      <c r="BI120" s="948"/>
      <c r="BJ120" s="948"/>
      <c r="BK120" s="948"/>
      <c r="BL120" s="948"/>
      <c r="BM120" s="948"/>
      <c r="BN120" s="948"/>
      <c r="BO120" s="948"/>
      <c r="BP120" s="949"/>
      <c r="BQ120" s="917">
        <v>230139</v>
      </c>
      <c r="BR120" s="918"/>
      <c r="BS120" s="918"/>
      <c r="BT120" s="918"/>
      <c r="BU120" s="918"/>
      <c r="BV120" s="918">
        <v>43304</v>
      </c>
      <c r="BW120" s="918"/>
      <c r="BX120" s="918"/>
      <c r="BY120" s="918"/>
      <c r="BZ120" s="918"/>
      <c r="CA120" s="918">
        <v>24334</v>
      </c>
      <c r="CB120" s="918"/>
      <c r="CC120" s="918"/>
      <c r="CD120" s="918"/>
      <c r="CE120" s="918"/>
      <c r="CF120" s="912">
        <v>0.2</v>
      </c>
      <c r="CG120" s="913"/>
      <c r="CH120" s="913"/>
      <c r="CI120" s="913"/>
      <c r="CJ120" s="913"/>
      <c r="CK120" s="1011" t="s">
        <v>445</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7805981</v>
      </c>
      <c r="DH120" s="925"/>
      <c r="DI120" s="925"/>
      <c r="DJ120" s="925"/>
      <c r="DK120" s="925"/>
      <c r="DL120" s="925">
        <v>7754454</v>
      </c>
      <c r="DM120" s="925"/>
      <c r="DN120" s="925"/>
      <c r="DO120" s="925"/>
      <c r="DP120" s="925"/>
      <c r="DQ120" s="925">
        <v>5751020</v>
      </c>
      <c r="DR120" s="925"/>
      <c r="DS120" s="925"/>
      <c r="DT120" s="925"/>
      <c r="DU120" s="925"/>
      <c r="DV120" s="926">
        <v>42.7</v>
      </c>
      <c r="DW120" s="926"/>
      <c r="DX120" s="926"/>
      <c r="DY120" s="926"/>
      <c r="DZ120" s="927"/>
    </row>
    <row r="121" spans="1:130" s="197" customFormat="1" ht="26.25" customHeight="1">
      <c r="A121" s="973"/>
      <c r="B121" s="944"/>
      <c r="C121" s="1008" t="s">
        <v>446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447</v>
      </c>
      <c r="BA121" s="969"/>
      <c r="BB121" s="969"/>
      <c r="BC121" s="969"/>
      <c r="BD121" s="969"/>
      <c r="BE121" s="969"/>
      <c r="BF121" s="969"/>
      <c r="BG121" s="969"/>
      <c r="BH121" s="969"/>
      <c r="BI121" s="969"/>
      <c r="BJ121" s="969"/>
      <c r="BK121" s="969"/>
      <c r="BL121" s="969"/>
      <c r="BM121" s="969"/>
      <c r="BN121" s="969"/>
      <c r="BO121" s="969"/>
      <c r="BP121" s="970"/>
      <c r="BQ121" s="983">
        <v>25761615</v>
      </c>
      <c r="BR121" s="984"/>
      <c r="BS121" s="984"/>
      <c r="BT121" s="984"/>
      <c r="BU121" s="984"/>
      <c r="BV121" s="984">
        <v>26337917</v>
      </c>
      <c r="BW121" s="984"/>
      <c r="BX121" s="984"/>
      <c r="BY121" s="984"/>
      <c r="BZ121" s="984"/>
      <c r="CA121" s="984">
        <v>27023020</v>
      </c>
      <c r="CB121" s="984"/>
      <c r="CC121" s="984"/>
      <c r="CD121" s="984"/>
      <c r="CE121" s="984"/>
      <c r="CF121" s="1022">
        <v>200.6</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6010417</v>
      </c>
      <c r="DH121" s="918"/>
      <c r="DI121" s="918"/>
      <c r="DJ121" s="918"/>
      <c r="DK121" s="918"/>
      <c r="DL121" s="918">
        <v>5662354</v>
      </c>
      <c r="DM121" s="918"/>
      <c r="DN121" s="918"/>
      <c r="DO121" s="918"/>
      <c r="DP121" s="918"/>
      <c r="DQ121" s="918">
        <v>5137209</v>
      </c>
      <c r="DR121" s="918"/>
      <c r="DS121" s="918"/>
      <c r="DT121" s="918"/>
      <c r="DU121" s="918"/>
      <c r="DV121" s="919">
        <v>38.1</v>
      </c>
      <c r="DW121" s="919"/>
      <c r="DX121" s="919"/>
      <c r="DY121" s="919"/>
      <c r="DZ121" s="920"/>
    </row>
    <row r="122" spans="1:130" s="197" customFormat="1" ht="26.25" customHeight="1">
      <c r="A122" s="973"/>
      <c r="B122" s="944"/>
      <c r="C122" s="914" t="s">
        <v>429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448</v>
      </c>
      <c r="BP122" s="992"/>
      <c r="BQ122" s="1032">
        <v>27424769</v>
      </c>
      <c r="BR122" s="1033"/>
      <c r="BS122" s="1033"/>
      <c r="BT122" s="1033"/>
      <c r="BU122" s="1033"/>
      <c r="BV122" s="1033">
        <v>28350975</v>
      </c>
      <c r="BW122" s="1033"/>
      <c r="BX122" s="1033"/>
      <c r="BY122" s="1033"/>
      <c r="BZ122" s="1033"/>
      <c r="CA122" s="1033">
        <v>29211713</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2888662</v>
      </c>
      <c r="DH122" s="918"/>
      <c r="DI122" s="918"/>
      <c r="DJ122" s="918"/>
      <c r="DK122" s="918"/>
      <c r="DL122" s="918">
        <v>2508880</v>
      </c>
      <c r="DM122" s="918"/>
      <c r="DN122" s="918"/>
      <c r="DO122" s="918"/>
      <c r="DP122" s="918"/>
      <c r="DQ122" s="918">
        <v>2715034</v>
      </c>
      <c r="DR122" s="918"/>
      <c r="DS122" s="918"/>
      <c r="DT122" s="918"/>
      <c r="DU122" s="918"/>
      <c r="DV122" s="919">
        <v>20.2</v>
      </c>
      <c r="DW122" s="919"/>
      <c r="DX122" s="919"/>
      <c r="DY122" s="919"/>
      <c r="DZ122" s="920"/>
    </row>
    <row r="123" spans="1:130" s="197" customFormat="1" ht="26.25" customHeight="1" thickBot="1">
      <c r="A123" s="973"/>
      <c r="B123" s="944"/>
      <c r="C123" s="914" t="s">
        <v>435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226.9</v>
      </c>
      <c r="BR123" s="1025"/>
      <c r="BS123" s="1025"/>
      <c r="BT123" s="1025"/>
      <c r="BU123" s="1025"/>
      <c r="BV123" s="1025">
        <v>209.7</v>
      </c>
      <c r="BW123" s="1025"/>
      <c r="BX123" s="1025"/>
      <c r="BY123" s="1025"/>
      <c r="BZ123" s="1025"/>
      <c r="CA123" s="1025">
        <v>181.2</v>
      </c>
      <c r="CB123" s="1025"/>
      <c r="CC123" s="1025"/>
      <c r="CD123" s="1025"/>
      <c r="CE123" s="1025"/>
      <c r="CF123" s="1026"/>
      <c r="CG123" s="1027"/>
      <c r="CH123" s="1027"/>
      <c r="CI123" s="1027"/>
      <c r="CJ123" s="1028"/>
      <c r="CK123" s="1014"/>
      <c r="CL123" s="1015"/>
      <c r="CM123" s="1015"/>
      <c r="CN123" s="1015"/>
      <c r="CO123" s="1016"/>
      <c r="CP123" s="1005" t="s">
        <v>450</v>
      </c>
      <c r="CQ123" s="1006"/>
      <c r="CR123" s="1006"/>
      <c r="CS123" s="1006"/>
      <c r="CT123" s="1006"/>
      <c r="CU123" s="1006"/>
      <c r="CV123" s="1006"/>
      <c r="CW123" s="1006"/>
      <c r="CX123" s="1006"/>
      <c r="CY123" s="1006"/>
      <c r="CZ123" s="1006"/>
      <c r="DA123" s="1006"/>
      <c r="DB123" s="1006"/>
      <c r="DC123" s="1006"/>
      <c r="DD123" s="1006"/>
      <c r="DE123" s="1006"/>
      <c r="DF123" s="1007"/>
      <c r="DG123" s="956">
        <v>427023</v>
      </c>
      <c r="DH123" s="957"/>
      <c r="DI123" s="957"/>
      <c r="DJ123" s="957"/>
      <c r="DK123" s="958"/>
      <c r="DL123" s="959">
        <v>390096</v>
      </c>
      <c r="DM123" s="957"/>
      <c r="DN123" s="957"/>
      <c r="DO123" s="957"/>
      <c r="DP123" s="958"/>
      <c r="DQ123" s="959">
        <v>396098</v>
      </c>
      <c r="DR123" s="957"/>
      <c r="DS123" s="957"/>
      <c r="DT123" s="957"/>
      <c r="DU123" s="958"/>
      <c r="DV123" s="960">
        <v>2.9</v>
      </c>
      <c r="DW123" s="961"/>
      <c r="DX123" s="961"/>
      <c r="DY123" s="961"/>
      <c r="DZ123" s="962"/>
    </row>
    <row r="124" spans="1:130" s="197" customFormat="1" ht="26.25" customHeight="1">
      <c r="A124" s="973"/>
      <c r="B124" s="944"/>
      <c r="C124" s="914" t="s">
        <v>438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370</v>
      </c>
      <c r="AB124" s="957"/>
      <c r="AC124" s="957"/>
      <c r="AD124" s="957"/>
      <c r="AE124" s="958"/>
      <c r="AF124" s="959" t="s">
        <v>370</v>
      </c>
      <c r="AG124" s="957"/>
      <c r="AH124" s="957"/>
      <c r="AI124" s="957"/>
      <c r="AJ124" s="958"/>
      <c r="AK124" s="959" t="s">
        <v>370</v>
      </c>
      <c r="AL124" s="957"/>
      <c r="AM124" s="957"/>
      <c r="AN124" s="957"/>
      <c r="AO124" s="958"/>
      <c r="AP124" s="960" t="s">
        <v>370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451</v>
      </c>
      <c r="CQ124" s="1006"/>
      <c r="CR124" s="1006"/>
      <c r="CS124" s="1006"/>
      <c r="CT124" s="1006"/>
      <c r="CU124" s="1006"/>
      <c r="CV124" s="1006"/>
      <c r="CW124" s="1006"/>
      <c r="CX124" s="1006"/>
      <c r="CY124" s="1006"/>
      <c r="CZ124" s="1006"/>
      <c r="DA124" s="1006"/>
      <c r="DB124" s="1006"/>
      <c r="DC124" s="1006"/>
      <c r="DD124" s="1006"/>
      <c r="DE124" s="1006"/>
      <c r="DF124" s="1007"/>
      <c r="DG124" s="995" t="s">
        <v>370</v>
      </c>
      <c r="DH124" s="996"/>
      <c r="DI124" s="996"/>
      <c r="DJ124" s="996"/>
      <c r="DK124" s="997"/>
      <c r="DL124" s="998" t="s">
        <v>370</v>
      </c>
      <c r="DM124" s="996"/>
      <c r="DN124" s="996"/>
      <c r="DO124" s="996"/>
      <c r="DP124" s="997"/>
      <c r="DQ124" s="998" t="s">
        <v>370</v>
      </c>
      <c r="DR124" s="996"/>
      <c r="DS124" s="996"/>
      <c r="DT124" s="996"/>
      <c r="DU124" s="997"/>
      <c r="DV124" s="999" t="s">
        <v>370</v>
      </c>
      <c r="DW124" s="1000"/>
      <c r="DX124" s="1000"/>
      <c r="DY124" s="1000"/>
      <c r="DZ124" s="1001"/>
    </row>
    <row r="125" spans="1:130" s="197" customFormat="1" ht="26.25" customHeight="1" thickBot="1">
      <c r="A125" s="973"/>
      <c r="B125" s="944"/>
      <c r="C125" s="914" t="s">
        <v>440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370</v>
      </c>
      <c r="AB125" s="957"/>
      <c r="AC125" s="957"/>
      <c r="AD125" s="957"/>
      <c r="AE125" s="958"/>
      <c r="AF125" s="959" t="s">
        <v>370</v>
      </c>
      <c r="AG125" s="957"/>
      <c r="AH125" s="957"/>
      <c r="AI125" s="957"/>
      <c r="AJ125" s="958"/>
      <c r="AK125" s="959" t="s">
        <v>370</v>
      </c>
      <c r="AL125" s="957"/>
      <c r="AM125" s="957"/>
      <c r="AN125" s="957"/>
      <c r="AO125" s="958"/>
      <c r="AP125" s="960" t="s">
        <v>370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452</v>
      </c>
      <c r="CL125" s="1012"/>
      <c r="CM125" s="1012"/>
      <c r="CN125" s="1012"/>
      <c r="CO125" s="1013"/>
      <c r="CP125" s="938" t="s">
        <v>453</v>
      </c>
      <c r="CQ125" s="885"/>
      <c r="CR125" s="885"/>
      <c r="CS125" s="885"/>
      <c r="CT125" s="885"/>
      <c r="CU125" s="885"/>
      <c r="CV125" s="885"/>
      <c r="CW125" s="885"/>
      <c r="CX125" s="885"/>
      <c r="CY125" s="885"/>
      <c r="CZ125" s="885"/>
      <c r="DA125" s="885"/>
      <c r="DB125" s="885"/>
      <c r="DC125" s="885"/>
      <c r="DD125" s="885"/>
      <c r="DE125" s="885"/>
      <c r="DF125" s="886"/>
      <c r="DG125" s="924" t="s">
        <v>370</v>
      </c>
      <c r="DH125" s="925"/>
      <c r="DI125" s="925"/>
      <c r="DJ125" s="925"/>
      <c r="DK125" s="925"/>
      <c r="DL125" s="925" t="s">
        <v>370</v>
      </c>
      <c r="DM125" s="925"/>
      <c r="DN125" s="925"/>
      <c r="DO125" s="925"/>
      <c r="DP125" s="925"/>
      <c r="DQ125" s="925" t="s">
        <v>370</v>
      </c>
      <c r="DR125" s="925"/>
      <c r="DS125" s="925"/>
      <c r="DT125" s="925"/>
      <c r="DU125" s="925"/>
      <c r="DV125" s="926" t="s">
        <v>370</v>
      </c>
      <c r="DW125" s="926"/>
      <c r="DX125" s="926"/>
      <c r="DY125" s="926"/>
      <c r="DZ125" s="927"/>
    </row>
    <row r="126" spans="1:130" s="197" customFormat="1" ht="26.25" customHeight="1">
      <c r="A126" s="973"/>
      <c r="B126" s="944"/>
      <c r="C126" s="914" t="s">
        <v>443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99559</v>
      </c>
      <c r="AB126" s="957"/>
      <c r="AC126" s="957"/>
      <c r="AD126" s="957"/>
      <c r="AE126" s="958"/>
      <c r="AF126" s="959">
        <v>92327</v>
      </c>
      <c r="AG126" s="957"/>
      <c r="AH126" s="957"/>
      <c r="AI126" s="957"/>
      <c r="AJ126" s="958"/>
      <c r="AK126" s="959">
        <v>87921</v>
      </c>
      <c r="AL126" s="957"/>
      <c r="AM126" s="957"/>
      <c r="AN126" s="957"/>
      <c r="AO126" s="958"/>
      <c r="AP126" s="960">
        <v>0.7</v>
      </c>
      <c r="AQ126" s="961"/>
      <c r="AR126" s="961"/>
      <c r="AS126" s="961"/>
      <c r="AT126" s="962"/>
      <c r="AU126" s="233"/>
      <c r="AV126" s="233"/>
      <c r="AW126" s="233"/>
      <c r="AX126" s="1034" t="s">
        <v>454</v>
      </c>
      <c r="AY126" s="1035"/>
      <c r="AZ126" s="1035"/>
      <c r="BA126" s="1035"/>
      <c r="BB126" s="1035"/>
      <c r="BC126" s="1035"/>
      <c r="BD126" s="1035"/>
      <c r="BE126" s="1036"/>
      <c r="BF126" s="1050" t="s">
        <v>455</v>
      </c>
      <c r="BG126" s="1035"/>
      <c r="BH126" s="1035"/>
      <c r="BI126" s="1035"/>
      <c r="BJ126" s="1035"/>
      <c r="BK126" s="1035"/>
      <c r="BL126" s="1036"/>
      <c r="BM126" s="1050" t="s">
        <v>456</v>
      </c>
      <c r="BN126" s="1035"/>
      <c r="BO126" s="1035"/>
      <c r="BP126" s="1035"/>
      <c r="BQ126" s="1035"/>
      <c r="BR126" s="1035"/>
      <c r="BS126" s="1036"/>
      <c r="BT126" s="1050" t="s">
        <v>457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458</v>
      </c>
      <c r="CQ126" s="948"/>
      <c r="CR126" s="948"/>
      <c r="CS126" s="948"/>
      <c r="CT126" s="948"/>
      <c r="CU126" s="948"/>
      <c r="CV126" s="948"/>
      <c r="CW126" s="948"/>
      <c r="CX126" s="948"/>
      <c r="CY126" s="948"/>
      <c r="CZ126" s="948"/>
      <c r="DA126" s="948"/>
      <c r="DB126" s="948"/>
      <c r="DC126" s="948"/>
      <c r="DD126" s="948"/>
      <c r="DE126" s="948"/>
      <c r="DF126" s="949"/>
      <c r="DG126" s="917">
        <v>883064</v>
      </c>
      <c r="DH126" s="918"/>
      <c r="DI126" s="918"/>
      <c r="DJ126" s="918"/>
      <c r="DK126" s="918"/>
      <c r="DL126" s="918" t="s">
        <v>370</v>
      </c>
      <c r="DM126" s="918"/>
      <c r="DN126" s="918"/>
      <c r="DO126" s="918"/>
      <c r="DP126" s="918"/>
      <c r="DQ126" s="918" t="s">
        <v>370</v>
      </c>
      <c r="DR126" s="918"/>
      <c r="DS126" s="918"/>
      <c r="DT126" s="918"/>
      <c r="DU126" s="918"/>
      <c r="DV126" s="919" t="s">
        <v>370</v>
      </c>
      <c r="DW126" s="919"/>
      <c r="DX126" s="919"/>
      <c r="DY126" s="919"/>
      <c r="DZ126" s="920"/>
    </row>
    <row r="127" spans="1:130" s="197" customFormat="1" ht="26.25" customHeight="1" thickBot="1">
      <c r="A127" s="974"/>
      <c r="B127" s="946"/>
      <c r="C127" s="1002" t="s">
        <v>459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17937</v>
      </c>
      <c r="AB127" s="957"/>
      <c r="AC127" s="957"/>
      <c r="AD127" s="957"/>
      <c r="AE127" s="958"/>
      <c r="AF127" s="959">
        <v>14772</v>
      </c>
      <c r="AG127" s="957"/>
      <c r="AH127" s="957"/>
      <c r="AI127" s="957"/>
      <c r="AJ127" s="958"/>
      <c r="AK127" s="959">
        <v>11929</v>
      </c>
      <c r="AL127" s="957"/>
      <c r="AM127" s="957"/>
      <c r="AN127" s="957"/>
      <c r="AO127" s="958"/>
      <c r="AP127" s="960">
        <v>0.1</v>
      </c>
      <c r="AQ127" s="961"/>
      <c r="AR127" s="961"/>
      <c r="AS127" s="961"/>
      <c r="AT127" s="962"/>
      <c r="AU127" s="233"/>
      <c r="AV127" s="233"/>
      <c r="AW127" s="233"/>
      <c r="AX127" s="884" t="s">
        <v>460</v>
      </c>
      <c r="AY127" s="885"/>
      <c r="AZ127" s="885"/>
      <c r="BA127" s="885"/>
      <c r="BB127" s="885"/>
      <c r="BC127" s="885"/>
      <c r="BD127" s="885"/>
      <c r="BE127" s="886"/>
      <c r="BF127" s="1039" t="s">
        <v>370</v>
      </c>
      <c r="BG127" s="1040"/>
      <c r="BH127" s="1040"/>
      <c r="BI127" s="1040"/>
      <c r="BJ127" s="1040"/>
      <c r="BK127" s="1040"/>
      <c r="BL127" s="1049"/>
      <c r="BM127" s="1039">
        <v>12.73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461</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462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463</v>
      </c>
      <c r="X128" s="1071"/>
      <c r="Y128" s="1071"/>
      <c r="Z128" s="1072"/>
      <c r="AA128" s="1087">
        <v>345097</v>
      </c>
      <c r="AB128" s="1088"/>
      <c r="AC128" s="1088"/>
      <c r="AD128" s="1088"/>
      <c r="AE128" s="1089"/>
      <c r="AF128" s="1090">
        <v>173473</v>
      </c>
      <c r="AG128" s="1088"/>
      <c r="AH128" s="1088"/>
      <c r="AI128" s="1088"/>
      <c r="AJ128" s="1089"/>
      <c r="AK128" s="1090">
        <v>23344</v>
      </c>
      <c r="AL128" s="1088"/>
      <c r="AM128" s="1088"/>
      <c r="AN128" s="1088"/>
      <c r="AO128" s="1089"/>
      <c r="AP128" s="1091"/>
      <c r="AQ128" s="1092"/>
      <c r="AR128" s="1092"/>
      <c r="AS128" s="1092"/>
      <c r="AT128" s="1093"/>
      <c r="AU128" s="235"/>
      <c r="AV128" s="235"/>
      <c r="AW128" s="235"/>
      <c r="AX128" s="1052" t="s">
        <v>464</v>
      </c>
      <c r="AY128" s="948"/>
      <c r="AZ128" s="948"/>
      <c r="BA128" s="948"/>
      <c r="BB128" s="948"/>
      <c r="BC128" s="948"/>
      <c r="BD128" s="948"/>
      <c r="BE128" s="949"/>
      <c r="BF128" s="1064" t="s">
        <v>112</v>
      </c>
      <c r="BG128" s="1065"/>
      <c r="BH128" s="1065"/>
      <c r="BI128" s="1065"/>
      <c r="BJ128" s="1065"/>
      <c r="BK128" s="1065"/>
      <c r="BL128" s="1066"/>
      <c r="BM128" s="1064">
        <v>17.73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465</v>
      </c>
      <c r="X129" s="1059"/>
      <c r="Y129" s="1059"/>
      <c r="Z129" s="1060"/>
      <c r="AA129" s="956">
        <v>15552025</v>
      </c>
      <c r="AB129" s="957"/>
      <c r="AC129" s="957"/>
      <c r="AD129" s="957"/>
      <c r="AE129" s="958"/>
      <c r="AF129" s="959">
        <v>15495430</v>
      </c>
      <c r="AG129" s="957"/>
      <c r="AH129" s="957"/>
      <c r="AI129" s="957"/>
      <c r="AJ129" s="958"/>
      <c r="AK129" s="959">
        <v>15671222</v>
      </c>
      <c r="AL129" s="957"/>
      <c r="AM129" s="957"/>
      <c r="AN129" s="957"/>
      <c r="AO129" s="958"/>
      <c r="AP129" s="1061"/>
      <c r="AQ129" s="1062"/>
      <c r="AR129" s="1062"/>
      <c r="AS129" s="1062"/>
      <c r="AT129" s="1063"/>
      <c r="AU129" s="235"/>
      <c r="AV129" s="235"/>
      <c r="AW129" s="235"/>
      <c r="AX129" s="1052" t="s">
        <v>466</v>
      </c>
      <c r="AY129" s="948"/>
      <c r="AZ129" s="948"/>
      <c r="BA129" s="948"/>
      <c r="BB129" s="948"/>
      <c r="BC129" s="948"/>
      <c r="BD129" s="948"/>
      <c r="BE129" s="949"/>
      <c r="BF129" s="1053">
        <v>17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468</v>
      </c>
      <c r="X130" s="1059"/>
      <c r="Y130" s="1059"/>
      <c r="Z130" s="1060"/>
      <c r="AA130" s="956">
        <v>2084031</v>
      </c>
      <c r="AB130" s="957"/>
      <c r="AC130" s="957"/>
      <c r="AD130" s="957"/>
      <c r="AE130" s="958"/>
      <c r="AF130" s="959">
        <v>2140933</v>
      </c>
      <c r="AG130" s="957"/>
      <c r="AH130" s="957"/>
      <c r="AI130" s="957"/>
      <c r="AJ130" s="958"/>
      <c r="AK130" s="959">
        <v>2203164</v>
      </c>
      <c r="AL130" s="957"/>
      <c r="AM130" s="957"/>
      <c r="AN130" s="957"/>
      <c r="AO130" s="958"/>
      <c r="AP130" s="1061"/>
      <c r="AQ130" s="1062"/>
      <c r="AR130" s="1062"/>
      <c r="AS130" s="1062"/>
      <c r="AT130" s="1063"/>
      <c r="AU130" s="235"/>
      <c r="AV130" s="235"/>
      <c r="AW130" s="235"/>
      <c r="AX130" s="1111" t="s">
        <v>469</v>
      </c>
      <c r="AY130" s="1043"/>
      <c r="AZ130" s="1043"/>
      <c r="BA130" s="1043"/>
      <c r="BB130" s="1043"/>
      <c r="BC130" s="1043"/>
      <c r="BD130" s="1043"/>
      <c r="BE130" s="1044"/>
      <c r="BF130" s="1073">
        <v>181.2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470</v>
      </c>
      <c r="X131" s="1082"/>
      <c r="Y131" s="1082"/>
      <c r="Z131" s="1083"/>
      <c r="AA131" s="995">
        <v>13467994</v>
      </c>
      <c r="AB131" s="996"/>
      <c r="AC131" s="996"/>
      <c r="AD131" s="996"/>
      <c r="AE131" s="997"/>
      <c r="AF131" s="998">
        <v>13354497</v>
      </c>
      <c r="AG131" s="996"/>
      <c r="AH131" s="996"/>
      <c r="AI131" s="996"/>
      <c r="AJ131" s="997"/>
      <c r="AK131" s="998">
        <v>13468058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472</v>
      </c>
      <c r="W132" s="1099"/>
      <c r="X132" s="1099"/>
      <c r="Y132" s="1099"/>
      <c r="Z132" s="1100"/>
      <c r="AA132" s="1101">
        <v>17.620582550000002</v>
      </c>
      <c r="AB132" s="1102"/>
      <c r="AC132" s="1102"/>
      <c r="AD132" s="1102"/>
      <c r="AE132" s="1103"/>
      <c r="AF132" s="1104">
        <v>18.09591181</v>
      </c>
      <c r="AG132" s="1102"/>
      <c r="AH132" s="1102"/>
      <c r="AI132" s="1102"/>
      <c r="AJ132" s="1103"/>
      <c r="AK132" s="1104">
        <v>15.41735267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473</v>
      </c>
      <c r="W133" s="1106"/>
      <c r="X133" s="1106"/>
      <c r="Y133" s="1106"/>
      <c r="Z133" s="1107"/>
      <c r="AA133" s="1108">
        <v>17.2</v>
      </c>
      <c r="AB133" s="1109"/>
      <c r="AC133" s="1109"/>
      <c r="AD133" s="1109"/>
      <c r="AE133" s="1110"/>
      <c r="AF133" s="1108">
        <v>17.7</v>
      </c>
      <c r="AG133" s="1109"/>
      <c r="AH133" s="1109"/>
      <c r="AI133" s="1109"/>
      <c r="AJ133" s="1110"/>
      <c r="AK133" s="1108">
        <v>17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AC72" sqref="AC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5" t="s">
        <v>476</v>
      </c>
      <c r="L7" s="254"/>
      <c r="M7" s="255" t="s">
        <v>477</v>
      </c>
      <c r="N7" s="256"/>
    </row>
    <row r="8" spans="1:16">
      <c r="A8" s="248"/>
      <c r="B8" s="244"/>
      <c r="C8" s="244"/>
      <c r="D8" s="244"/>
      <c r="E8" s="244"/>
      <c r="F8" s="244"/>
      <c r="G8" s="257"/>
      <c r="H8" s="258"/>
      <c r="I8" s="258"/>
      <c r="J8" s="259"/>
      <c r="K8" s="1116"/>
      <c r="L8" s="260" t="s">
        <v>478</v>
      </c>
      <c r="M8" s="261" t="s">
        <v>479</v>
      </c>
      <c r="N8" s="262" t="s">
        <v>480</v>
      </c>
    </row>
    <row r="9" spans="1:16">
      <c r="A9" s="248"/>
      <c r="B9" s="244"/>
      <c r="C9" s="244"/>
      <c r="D9" s="244"/>
      <c r="E9" s="244"/>
      <c r="F9" s="244"/>
      <c r="G9" s="1117" t="s">
        <v>481</v>
      </c>
      <c r="H9" s="1118"/>
      <c r="I9" s="1118"/>
      <c r="J9" s="1119"/>
      <c r="K9" s="263">
        <v>5298258</v>
      </c>
      <c r="L9" s="264">
        <v>64915</v>
      </c>
      <c r="M9" s="265">
        <v>64737</v>
      </c>
      <c r="N9" s="266">
        <v>0.3</v>
      </c>
    </row>
    <row r="10" spans="1:16">
      <c r="A10" s="248"/>
      <c r="B10" s="244"/>
      <c r="C10" s="244"/>
      <c r="D10" s="244"/>
      <c r="E10" s="244"/>
      <c r="F10" s="244"/>
      <c r="G10" s="1117" t="s">
        <v>482</v>
      </c>
      <c r="H10" s="1118"/>
      <c r="I10" s="1118"/>
      <c r="J10" s="1119"/>
      <c r="K10" s="267">
        <v>367980</v>
      </c>
      <c r="L10" s="268">
        <v>4509</v>
      </c>
      <c r="M10" s="269">
        <v>4418</v>
      </c>
      <c r="N10" s="270">
        <v>2.1</v>
      </c>
    </row>
    <row r="11" spans="1:16" ht="13.5" customHeight="1">
      <c r="A11" s="248"/>
      <c r="B11" s="244"/>
      <c r="C11" s="244"/>
      <c r="D11" s="244"/>
      <c r="E11" s="244"/>
      <c r="F11" s="244"/>
      <c r="G11" s="1117" t="s">
        <v>483</v>
      </c>
      <c r="H11" s="1118"/>
      <c r="I11" s="1118"/>
      <c r="J11" s="1119"/>
      <c r="K11" s="267">
        <v>301515</v>
      </c>
      <c r="L11" s="268">
        <v>3694</v>
      </c>
      <c r="M11" s="269">
        <v>5597</v>
      </c>
      <c r="N11" s="270">
        <v>-34</v>
      </c>
    </row>
    <row r="12" spans="1:16" ht="13.5" customHeight="1">
      <c r="A12" s="248"/>
      <c r="B12" s="244"/>
      <c r="C12" s="244"/>
      <c r="D12" s="244"/>
      <c r="E12" s="244"/>
      <c r="F12" s="244"/>
      <c r="G12" s="1117" t="s">
        <v>484</v>
      </c>
      <c r="H12" s="1118"/>
      <c r="I12" s="1118"/>
      <c r="J12" s="1119"/>
      <c r="K12" s="267">
        <v>117807</v>
      </c>
      <c r="L12" s="268">
        <v>1443</v>
      </c>
      <c r="M12" s="269">
        <v>967</v>
      </c>
      <c r="N12" s="270">
        <v>49.2</v>
      </c>
    </row>
    <row r="13" spans="1:16" ht="13.5" customHeight="1">
      <c r="A13" s="248"/>
      <c r="B13" s="244"/>
      <c r="C13" s="244"/>
      <c r="D13" s="244"/>
      <c r="E13" s="244"/>
      <c r="F13" s="244"/>
      <c r="G13" s="1117" t="s">
        <v>485</v>
      </c>
      <c r="H13" s="1118"/>
      <c r="I13" s="1118"/>
      <c r="J13" s="1119"/>
      <c r="K13" s="267" t="s">
        <v>486</v>
      </c>
      <c r="L13" s="268" t="s">
        <v>486</v>
      </c>
      <c r="M13" s="269">
        <v>2</v>
      </c>
      <c r="N13" s="270" t="s">
        <v>486</v>
      </c>
    </row>
    <row r="14" spans="1:16" ht="13.5" customHeight="1">
      <c r="A14" s="248"/>
      <c r="B14" s="244"/>
      <c r="C14" s="244"/>
      <c r="D14" s="244"/>
      <c r="E14" s="244"/>
      <c r="F14" s="244"/>
      <c r="G14" s="1117" t="s">
        <v>487</v>
      </c>
      <c r="H14" s="1118"/>
      <c r="I14" s="1118"/>
      <c r="J14" s="1119"/>
      <c r="K14" s="267">
        <v>152176</v>
      </c>
      <c r="L14" s="268">
        <v>1864</v>
      </c>
      <c r="M14" s="269">
        <v>2800</v>
      </c>
      <c r="N14" s="270">
        <v>-33.4</v>
      </c>
    </row>
    <row r="15" spans="1:16" ht="13.5" customHeight="1">
      <c r="A15" s="248"/>
      <c r="B15" s="244"/>
      <c r="C15" s="244"/>
      <c r="D15" s="244"/>
      <c r="E15" s="244"/>
      <c r="F15" s="244"/>
      <c r="G15" s="1117" t="s">
        <v>488</v>
      </c>
      <c r="H15" s="1118"/>
      <c r="I15" s="1118"/>
      <c r="J15" s="1119"/>
      <c r="K15" s="267">
        <v>21776</v>
      </c>
      <c r="L15" s="268">
        <v>267</v>
      </c>
      <c r="M15" s="269">
        <v>1482</v>
      </c>
      <c r="N15" s="270">
        <v>-82</v>
      </c>
    </row>
    <row r="16" spans="1:16">
      <c r="A16" s="248"/>
      <c r="B16" s="244"/>
      <c r="C16" s="244"/>
      <c r="D16" s="244"/>
      <c r="E16" s="244"/>
      <c r="F16" s="244"/>
      <c r="G16" s="1120" t="s">
        <v>489</v>
      </c>
      <c r="H16" s="1121"/>
      <c r="I16" s="1121"/>
      <c r="J16" s="1122"/>
      <c r="K16" s="268">
        <v>-891218</v>
      </c>
      <c r="L16" s="268">
        <v>-10919</v>
      </c>
      <c r="M16" s="269">
        <v>-7690</v>
      </c>
      <c r="N16" s="270">
        <v>42</v>
      </c>
    </row>
    <row r="17" spans="1:16">
      <c r="A17" s="248"/>
      <c r="B17" s="244"/>
      <c r="C17" s="244"/>
      <c r="D17" s="244"/>
      <c r="E17" s="244"/>
      <c r="F17" s="244"/>
      <c r="G17" s="1120" t="s">
        <v>169</v>
      </c>
      <c r="H17" s="1121"/>
      <c r="I17" s="1121"/>
      <c r="J17" s="1122"/>
      <c r="K17" s="268">
        <v>5368294</v>
      </c>
      <c r="L17" s="268">
        <v>65773</v>
      </c>
      <c r="M17" s="269">
        <v>72313</v>
      </c>
      <c r="N17" s="270">
        <v>-9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12" t="s">
        <v>494</v>
      </c>
      <c r="H21" s="1113"/>
      <c r="I21" s="1113"/>
      <c r="J21" s="1114"/>
      <c r="K21" s="280">
        <v>6.75</v>
      </c>
      <c r="L21" s="281">
        <v>7.17</v>
      </c>
      <c r="M21" s="282">
        <v>-0.42</v>
      </c>
      <c r="N21" s="249"/>
      <c r="O21" s="283"/>
      <c r="P21" s="279"/>
    </row>
    <row r="22" spans="1:16" s="284" customFormat="1">
      <c r="A22" s="279"/>
      <c r="B22" s="249"/>
      <c r="C22" s="249"/>
      <c r="D22" s="249"/>
      <c r="E22" s="249"/>
      <c r="F22" s="249"/>
      <c r="G22" s="1112" t="s">
        <v>495</v>
      </c>
      <c r="H22" s="1113"/>
      <c r="I22" s="1113"/>
      <c r="J22" s="1114"/>
      <c r="K22" s="285">
        <v>101.4</v>
      </c>
      <c r="L22" s="286">
        <v>98.1</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5" t="s">
        <v>476</v>
      </c>
      <c r="L30" s="254"/>
      <c r="M30" s="255" t="s">
        <v>477</v>
      </c>
      <c r="N30" s="256"/>
    </row>
    <row r="31" spans="1:16">
      <c r="A31" s="248"/>
      <c r="B31" s="244"/>
      <c r="C31" s="244"/>
      <c r="D31" s="244"/>
      <c r="E31" s="244"/>
      <c r="F31" s="244"/>
      <c r="G31" s="257"/>
      <c r="H31" s="258"/>
      <c r="I31" s="258"/>
      <c r="J31" s="259"/>
      <c r="K31" s="1116"/>
      <c r="L31" s="260" t="s">
        <v>478</v>
      </c>
      <c r="M31" s="261" t="s">
        <v>479</v>
      </c>
      <c r="N31" s="262" t="s">
        <v>480</v>
      </c>
    </row>
    <row r="32" spans="1:16" ht="27" customHeight="1">
      <c r="A32" s="248"/>
      <c r="B32" s="244"/>
      <c r="C32" s="244"/>
      <c r="D32" s="244"/>
      <c r="E32" s="244"/>
      <c r="F32" s="244"/>
      <c r="G32" s="1128" t="s">
        <v>499</v>
      </c>
      <c r="H32" s="1129"/>
      <c r="I32" s="1129"/>
      <c r="J32" s="1130"/>
      <c r="K32" s="294">
        <v>3000190</v>
      </c>
      <c r="L32" s="294">
        <v>36759</v>
      </c>
      <c r="M32" s="295">
        <v>43357</v>
      </c>
      <c r="N32" s="296">
        <v>-15.2</v>
      </c>
    </row>
    <row r="33" spans="1:16" ht="13.5" customHeight="1">
      <c r="A33" s="248"/>
      <c r="B33" s="244"/>
      <c r="C33" s="244"/>
      <c r="D33" s="244"/>
      <c r="E33" s="244"/>
      <c r="F33" s="244"/>
      <c r="G33" s="1128" t="s">
        <v>500</v>
      </c>
      <c r="H33" s="1129"/>
      <c r="I33" s="1129"/>
      <c r="J33" s="1130"/>
      <c r="K33" s="294">
        <v>65007</v>
      </c>
      <c r="L33" s="294">
        <v>796</v>
      </c>
      <c r="M33" s="295">
        <v>5</v>
      </c>
      <c r="N33" s="296">
        <v>15820</v>
      </c>
    </row>
    <row r="34" spans="1:16" ht="27" customHeight="1">
      <c r="A34" s="248"/>
      <c r="B34" s="244"/>
      <c r="C34" s="244"/>
      <c r="D34" s="244"/>
      <c r="E34" s="244"/>
      <c r="F34" s="244"/>
      <c r="G34" s="1128" t="s">
        <v>501</v>
      </c>
      <c r="H34" s="1129"/>
      <c r="I34" s="1129"/>
      <c r="J34" s="1130"/>
      <c r="K34" s="294">
        <v>5967</v>
      </c>
      <c r="L34" s="294">
        <v>73</v>
      </c>
      <c r="M34" s="295">
        <v>40</v>
      </c>
      <c r="N34" s="296">
        <v>82.5</v>
      </c>
    </row>
    <row r="35" spans="1:16" ht="27" customHeight="1">
      <c r="A35" s="248"/>
      <c r="B35" s="244"/>
      <c r="C35" s="244"/>
      <c r="D35" s="244"/>
      <c r="E35" s="244"/>
      <c r="F35" s="244"/>
      <c r="G35" s="1128" t="s">
        <v>502</v>
      </c>
      <c r="H35" s="1129"/>
      <c r="I35" s="1129"/>
      <c r="J35" s="1130"/>
      <c r="K35" s="294">
        <v>888069</v>
      </c>
      <c r="L35" s="294">
        <v>10881</v>
      </c>
      <c r="M35" s="295">
        <v>11850</v>
      </c>
      <c r="N35" s="296">
        <v>-8.1999999999999993</v>
      </c>
    </row>
    <row r="36" spans="1:16" ht="27" customHeight="1">
      <c r="A36" s="248"/>
      <c r="B36" s="244"/>
      <c r="C36" s="244"/>
      <c r="D36" s="244"/>
      <c r="E36" s="244"/>
      <c r="F36" s="244"/>
      <c r="G36" s="1128" t="s">
        <v>503</v>
      </c>
      <c r="H36" s="1129"/>
      <c r="I36" s="1129"/>
      <c r="J36" s="1130"/>
      <c r="K36" s="294">
        <v>243606</v>
      </c>
      <c r="L36" s="294">
        <v>2985</v>
      </c>
      <c r="M36" s="295">
        <v>2171</v>
      </c>
      <c r="N36" s="296">
        <v>37.5</v>
      </c>
    </row>
    <row r="37" spans="1:16" ht="13.5" customHeight="1">
      <c r="A37" s="248"/>
      <c r="B37" s="244"/>
      <c r="C37" s="244"/>
      <c r="D37" s="244"/>
      <c r="E37" s="244"/>
      <c r="F37" s="244"/>
      <c r="G37" s="1128" t="s">
        <v>504</v>
      </c>
      <c r="H37" s="1129"/>
      <c r="I37" s="1129"/>
      <c r="J37" s="1130"/>
      <c r="K37" s="294">
        <v>99850</v>
      </c>
      <c r="L37" s="294">
        <v>1223</v>
      </c>
      <c r="M37" s="295">
        <v>1425</v>
      </c>
      <c r="N37" s="296">
        <v>-14.2</v>
      </c>
    </row>
    <row r="38" spans="1:16" ht="27" customHeight="1">
      <c r="A38" s="248"/>
      <c r="B38" s="244"/>
      <c r="C38" s="244"/>
      <c r="D38" s="244"/>
      <c r="E38" s="244"/>
      <c r="F38" s="244"/>
      <c r="G38" s="1131" t="s">
        <v>505</v>
      </c>
      <c r="H38" s="1132"/>
      <c r="I38" s="1132"/>
      <c r="J38" s="1133"/>
      <c r="K38" s="297">
        <v>237</v>
      </c>
      <c r="L38" s="297">
        <v>3</v>
      </c>
      <c r="M38" s="298">
        <v>6</v>
      </c>
      <c r="N38" s="299">
        <v>-50</v>
      </c>
      <c r="O38" s="293"/>
    </row>
    <row r="39" spans="1:16">
      <c r="A39" s="248"/>
      <c r="B39" s="244"/>
      <c r="C39" s="244"/>
      <c r="D39" s="244"/>
      <c r="E39" s="244"/>
      <c r="F39" s="244"/>
      <c r="G39" s="1131" t="s">
        <v>506</v>
      </c>
      <c r="H39" s="1132"/>
      <c r="I39" s="1132"/>
      <c r="J39" s="1133"/>
      <c r="K39" s="300">
        <v>-23344</v>
      </c>
      <c r="L39" s="300">
        <v>-286</v>
      </c>
      <c r="M39" s="301">
        <v>-5332</v>
      </c>
      <c r="N39" s="302">
        <v>-94.6</v>
      </c>
      <c r="O39" s="293"/>
    </row>
    <row r="40" spans="1:16" ht="27" customHeight="1">
      <c r="A40" s="248"/>
      <c r="B40" s="244"/>
      <c r="C40" s="244"/>
      <c r="D40" s="244"/>
      <c r="E40" s="244"/>
      <c r="F40" s="244"/>
      <c r="G40" s="1128" t="s">
        <v>507</v>
      </c>
      <c r="H40" s="1129"/>
      <c r="I40" s="1129"/>
      <c r="J40" s="1130"/>
      <c r="K40" s="300">
        <v>-2203164</v>
      </c>
      <c r="L40" s="300">
        <v>-26994</v>
      </c>
      <c r="M40" s="301">
        <v>-35626</v>
      </c>
      <c r="N40" s="302">
        <v>-24.2</v>
      </c>
      <c r="O40" s="293"/>
    </row>
    <row r="41" spans="1:16">
      <c r="A41" s="248"/>
      <c r="B41" s="244"/>
      <c r="C41" s="244"/>
      <c r="D41" s="244"/>
      <c r="E41" s="244"/>
      <c r="F41" s="244"/>
      <c r="G41" s="1134" t="s">
        <v>279</v>
      </c>
      <c r="H41" s="1135"/>
      <c r="I41" s="1135"/>
      <c r="J41" s="1136"/>
      <c r="K41" s="294">
        <v>2076418</v>
      </c>
      <c r="L41" s="300">
        <v>25441</v>
      </c>
      <c r="M41" s="301">
        <v>17897</v>
      </c>
      <c r="N41" s="302">
        <v>42.2</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23" t="s">
        <v>476</v>
      </c>
      <c r="J49" s="1125" t="s">
        <v>511</v>
      </c>
      <c r="K49" s="1126"/>
      <c r="L49" s="1126"/>
      <c r="M49" s="1126"/>
      <c r="N49" s="1127"/>
    </row>
    <row r="50" spans="1:14">
      <c r="A50" s="248"/>
      <c r="B50" s="244"/>
      <c r="C50" s="244"/>
      <c r="D50" s="244"/>
      <c r="E50" s="244"/>
      <c r="F50" s="244"/>
      <c r="G50" s="312"/>
      <c r="H50" s="313"/>
      <c r="I50" s="1124"/>
      <c r="J50" s="314" t="s">
        <v>512</v>
      </c>
      <c r="K50" s="315" t="s">
        <v>513</v>
      </c>
      <c r="L50" s="316" t="s">
        <v>514</v>
      </c>
      <c r="M50" s="317" t="s">
        <v>515</v>
      </c>
      <c r="N50" s="318" t="s">
        <v>516</v>
      </c>
    </row>
    <row r="51" spans="1:14">
      <c r="A51" s="248"/>
      <c r="B51" s="244"/>
      <c r="C51" s="244"/>
      <c r="D51" s="244"/>
      <c r="E51" s="244"/>
      <c r="F51" s="244"/>
      <c r="G51" s="310" t="s">
        <v>517</v>
      </c>
      <c r="H51" s="311"/>
      <c r="I51" s="319">
        <v>4528299</v>
      </c>
      <c r="J51" s="320">
        <v>55046</v>
      </c>
      <c r="K51" s="321">
        <v>227.3</v>
      </c>
      <c r="L51" s="322">
        <v>47847</v>
      </c>
      <c r="M51" s="323">
        <v>16.600000000000001</v>
      </c>
      <c r="N51" s="324">
        <v>210.7</v>
      </c>
    </row>
    <row r="52" spans="1:14">
      <c r="A52" s="248"/>
      <c r="B52" s="244"/>
      <c r="C52" s="244"/>
      <c r="D52" s="244"/>
      <c r="E52" s="244"/>
      <c r="F52" s="244"/>
      <c r="G52" s="325"/>
      <c r="H52" s="326" t="s">
        <v>518</v>
      </c>
      <c r="I52" s="327">
        <v>3283032</v>
      </c>
      <c r="J52" s="328">
        <v>39908</v>
      </c>
      <c r="K52" s="329">
        <v>180.2</v>
      </c>
      <c r="L52" s="330">
        <v>27406</v>
      </c>
      <c r="M52" s="331">
        <v>7.2</v>
      </c>
      <c r="N52" s="332">
        <v>173</v>
      </c>
    </row>
    <row r="53" spans="1:14">
      <c r="A53" s="248"/>
      <c r="B53" s="244"/>
      <c r="C53" s="244"/>
      <c r="D53" s="244"/>
      <c r="E53" s="244"/>
      <c r="F53" s="244"/>
      <c r="G53" s="310" t="s">
        <v>519</v>
      </c>
      <c r="H53" s="311"/>
      <c r="I53" s="319">
        <v>3307829</v>
      </c>
      <c r="J53" s="320">
        <v>40376</v>
      </c>
      <c r="K53" s="321">
        <v>-26.7</v>
      </c>
      <c r="L53" s="322">
        <v>44162</v>
      </c>
      <c r="M53" s="323">
        <v>-7.7</v>
      </c>
      <c r="N53" s="324">
        <v>-19</v>
      </c>
    </row>
    <row r="54" spans="1:14">
      <c r="A54" s="248"/>
      <c r="B54" s="244"/>
      <c r="C54" s="244"/>
      <c r="D54" s="244"/>
      <c r="E54" s="244"/>
      <c r="F54" s="244"/>
      <c r="G54" s="325"/>
      <c r="H54" s="326" t="s">
        <v>518</v>
      </c>
      <c r="I54" s="327">
        <v>2084639</v>
      </c>
      <c r="J54" s="328">
        <v>25446</v>
      </c>
      <c r="K54" s="329">
        <v>-36.200000000000003</v>
      </c>
      <c r="L54" s="330">
        <v>24931</v>
      </c>
      <c r="M54" s="331">
        <v>-9</v>
      </c>
      <c r="N54" s="332">
        <v>-27.2</v>
      </c>
    </row>
    <row r="55" spans="1:14">
      <c r="A55" s="248"/>
      <c r="B55" s="244"/>
      <c r="C55" s="244"/>
      <c r="D55" s="244"/>
      <c r="E55" s="244"/>
      <c r="F55" s="244"/>
      <c r="G55" s="310" t="s">
        <v>520</v>
      </c>
      <c r="H55" s="311"/>
      <c r="I55" s="319">
        <v>1754367</v>
      </c>
      <c r="J55" s="320">
        <v>21457</v>
      </c>
      <c r="K55" s="321">
        <v>-46.9</v>
      </c>
      <c r="L55" s="322">
        <v>47569</v>
      </c>
      <c r="M55" s="323">
        <v>7.7</v>
      </c>
      <c r="N55" s="324">
        <v>-54.6</v>
      </c>
    </row>
    <row r="56" spans="1:14">
      <c r="A56" s="248"/>
      <c r="B56" s="244"/>
      <c r="C56" s="244"/>
      <c r="D56" s="244"/>
      <c r="E56" s="244"/>
      <c r="F56" s="244"/>
      <c r="G56" s="325"/>
      <c r="H56" s="326" t="s">
        <v>518</v>
      </c>
      <c r="I56" s="327">
        <v>864106</v>
      </c>
      <c r="J56" s="328">
        <v>10569</v>
      </c>
      <c r="K56" s="329">
        <v>-58.5</v>
      </c>
      <c r="L56" s="330">
        <v>26255</v>
      </c>
      <c r="M56" s="331">
        <v>5.3</v>
      </c>
      <c r="N56" s="332">
        <v>-63.8</v>
      </c>
    </row>
    <row r="57" spans="1:14">
      <c r="A57" s="248"/>
      <c r="B57" s="244"/>
      <c r="C57" s="244"/>
      <c r="D57" s="244"/>
      <c r="E57" s="244"/>
      <c r="F57" s="244"/>
      <c r="G57" s="310" t="s">
        <v>521</v>
      </c>
      <c r="H57" s="311"/>
      <c r="I57" s="319">
        <v>1824694</v>
      </c>
      <c r="J57" s="320">
        <v>22318</v>
      </c>
      <c r="K57" s="321">
        <v>4</v>
      </c>
      <c r="L57" s="322">
        <v>50880</v>
      </c>
      <c r="M57" s="323">
        <v>7</v>
      </c>
      <c r="N57" s="324">
        <v>-3</v>
      </c>
    </row>
    <row r="58" spans="1:14">
      <c r="A58" s="248"/>
      <c r="B58" s="244"/>
      <c r="C58" s="244"/>
      <c r="D58" s="244"/>
      <c r="E58" s="244"/>
      <c r="F58" s="244"/>
      <c r="G58" s="325"/>
      <c r="H58" s="326" t="s">
        <v>518</v>
      </c>
      <c r="I58" s="327">
        <v>920658</v>
      </c>
      <c r="J58" s="328">
        <v>11260</v>
      </c>
      <c r="K58" s="329">
        <v>6.5</v>
      </c>
      <c r="L58" s="330">
        <v>26879</v>
      </c>
      <c r="M58" s="331">
        <v>2.4</v>
      </c>
      <c r="N58" s="332">
        <v>4.0999999999999996</v>
      </c>
    </row>
    <row r="59" spans="1:14">
      <c r="A59" s="248"/>
      <c r="B59" s="244"/>
      <c r="C59" s="244"/>
      <c r="D59" s="244"/>
      <c r="E59" s="244"/>
      <c r="F59" s="244"/>
      <c r="G59" s="310" t="s">
        <v>522</v>
      </c>
      <c r="H59" s="311"/>
      <c r="I59" s="319">
        <v>1835197</v>
      </c>
      <c r="J59" s="320">
        <v>22485</v>
      </c>
      <c r="K59" s="321">
        <v>0.7</v>
      </c>
      <c r="L59" s="322">
        <v>63956</v>
      </c>
      <c r="M59" s="323">
        <v>25.7</v>
      </c>
      <c r="N59" s="324">
        <v>-25</v>
      </c>
    </row>
    <row r="60" spans="1:14">
      <c r="A60" s="248"/>
      <c r="B60" s="244"/>
      <c r="C60" s="244"/>
      <c r="D60" s="244"/>
      <c r="E60" s="244"/>
      <c r="F60" s="244"/>
      <c r="G60" s="325"/>
      <c r="H60" s="326" t="s">
        <v>518</v>
      </c>
      <c r="I60" s="333">
        <v>625624</v>
      </c>
      <c r="J60" s="328">
        <v>7665</v>
      </c>
      <c r="K60" s="329">
        <v>-31.9</v>
      </c>
      <c r="L60" s="330">
        <v>29239</v>
      </c>
      <c r="M60" s="331">
        <v>8.8000000000000007</v>
      </c>
      <c r="N60" s="332">
        <v>-40.700000000000003</v>
      </c>
    </row>
    <row r="61" spans="1:14">
      <c r="A61" s="248"/>
      <c r="B61" s="244"/>
      <c r="C61" s="244"/>
      <c r="D61" s="244"/>
      <c r="E61" s="244"/>
      <c r="F61" s="244"/>
      <c r="G61" s="310" t="s">
        <v>523</v>
      </c>
      <c r="H61" s="334"/>
      <c r="I61" s="335">
        <v>2650077</v>
      </c>
      <c r="J61" s="336">
        <v>32336</v>
      </c>
      <c r="K61" s="337">
        <v>31.7</v>
      </c>
      <c r="L61" s="338">
        <v>50883</v>
      </c>
      <c r="M61" s="339">
        <v>9.9</v>
      </c>
      <c r="N61" s="324">
        <v>21.8</v>
      </c>
    </row>
    <row r="62" spans="1:14">
      <c r="A62" s="248"/>
      <c r="B62" s="244"/>
      <c r="C62" s="244"/>
      <c r="D62" s="244"/>
      <c r="E62" s="244"/>
      <c r="F62" s="244"/>
      <c r="G62" s="325"/>
      <c r="H62" s="326" t="s">
        <v>518</v>
      </c>
      <c r="I62" s="327">
        <v>1555612</v>
      </c>
      <c r="J62" s="328">
        <v>18970</v>
      </c>
      <c r="K62" s="329">
        <v>12</v>
      </c>
      <c r="L62" s="330">
        <v>26942</v>
      </c>
      <c r="M62" s="331">
        <v>2.9</v>
      </c>
      <c r="N62" s="332">
        <v>9.1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9" zoomScale="70" zoomScaleNormal="70" zoomScaleSheetLayoutView="100" workbookViewId="0">
      <selection activeCell="J50" sqref="J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7" t="s">
        <v>3</v>
      </c>
      <c r="D47" s="1137"/>
      <c r="E47" s="1138"/>
      <c r="F47" s="11">
        <v>3.7</v>
      </c>
      <c r="G47" s="12">
        <v>6.95</v>
      </c>
      <c r="H47" s="12">
        <v>0.66</v>
      </c>
      <c r="I47" s="12">
        <v>0.09</v>
      </c>
      <c r="J47" s="13">
        <v>0</v>
      </c>
    </row>
    <row r="48" spans="2:10" ht="57.75" customHeight="1">
      <c r="B48" s="14"/>
      <c r="C48" s="1139" t="s">
        <v>4</v>
      </c>
      <c r="D48" s="1139"/>
      <c r="E48" s="1140"/>
      <c r="F48" s="15">
        <v>1.91</v>
      </c>
      <c r="G48" s="16">
        <v>2.17</v>
      </c>
      <c r="H48" s="16">
        <v>2.27</v>
      </c>
      <c r="I48" s="16">
        <v>0.22</v>
      </c>
      <c r="J48" s="17">
        <v>2.16</v>
      </c>
    </row>
    <row r="49" spans="2:10" ht="57.75" customHeight="1" thickBot="1">
      <c r="B49" s="18"/>
      <c r="C49" s="1141" t="s">
        <v>5</v>
      </c>
      <c r="D49" s="1141"/>
      <c r="E49" s="1142"/>
      <c r="F49" s="19">
        <v>1.05</v>
      </c>
      <c r="G49" s="20">
        <v>3.89</v>
      </c>
      <c r="H49" s="20" t="s">
        <v>530</v>
      </c>
      <c r="I49" s="20" t="s">
        <v>531</v>
      </c>
      <c r="J49" s="21">
        <v>1.86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55" zoomScaleNormal="55"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49" t="s">
        <v>532</v>
      </c>
      <c r="D34" s="1149"/>
      <c r="E34" s="1150"/>
      <c r="F34" s="32">
        <v>14.29</v>
      </c>
      <c r="G34" s="33">
        <v>16.18</v>
      </c>
      <c r="H34" s="33">
        <v>17.36</v>
      </c>
      <c r="I34" s="33">
        <v>16.68</v>
      </c>
      <c r="J34" s="34">
        <v>14.78</v>
      </c>
      <c r="K34" s="22"/>
      <c r="L34" s="22"/>
      <c r="M34" s="22"/>
      <c r="N34" s="22"/>
      <c r="O34" s="22"/>
      <c r="P34" s="22"/>
    </row>
    <row r="35" spans="1:16" ht="39" customHeight="1">
      <c r="A35" s="22"/>
      <c r="B35" s="35"/>
      <c r="C35" s="1143" t="s">
        <v>533</v>
      </c>
      <c r="D35" s="1144"/>
      <c r="E35" s="1145"/>
      <c r="F35" s="36">
        <v>1.88</v>
      </c>
      <c r="G35" s="37">
        <v>2.13</v>
      </c>
      <c r="H35" s="37">
        <v>2.2400000000000002</v>
      </c>
      <c r="I35" s="37">
        <v>0.2</v>
      </c>
      <c r="J35" s="38">
        <v>2.09</v>
      </c>
      <c r="K35" s="22"/>
      <c r="L35" s="22"/>
      <c r="M35" s="22"/>
      <c r="N35" s="22"/>
      <c r="O35" s="22"/>
      <c r="P35" s="22"/>
    </row>
    <row r="36" spans="1:16" ht="39" customHeight="1">
      <c r="A36" s="22"/>
      <c r="B36" s="35"/>
      <c r="C36" s="1143" t="s">
        <v>534</v>
      </c>
      <c r="D36" s="1144"/>
      <c r="E36" s="1145"/>
      <c r="F36" s="36">
        <v>2.0099999999999998</v>
      </c>
      <c r="G36" s="37">
        <v>2.25</v>
      </c>
      <c r="H36" s="37">
        <v>2.99</v>
      </c>
      <c r="I36" s="37">
        <v>1.98</v>
      </c>
      <c r="J36" s="38">
        <v>1.97</v>
      </c>
      <c r="K36" s="22"/>
      <c r="L36" s="22"/>
      <c r="M36" s="22"/>
      <c r="N36" s="22"/>
      <c r="O36" s="22"/>
      <c r="P36" s="22"/>
    </row>
    <row r="37" spans="1:16" ht="39" customHeight="1">
      <c r="A37" s="22"/>
      <c r="B37" s="35"/>
      <c r="C37" s="1143" t="s">
        <v>535</v>
      </c>
      <c r="D37" s="1144"/>
      <c r="E37" s="1145"/>
      <c r="F37" s="36">
        <v>0.86</v>
      </c>
      <c r="G37" s="37">
        <v>0.41</v>
      </c>
      <c r="H37" s="37">
        <v>0.56999999999999995</v>
      </c>
      <c r="I37" s="37">
        <v>1.21</v>
      </c>
      <c r="J37" s="38">
        <v>0.84</v>
      </c>
      <c r="K37" s="22"/>
      <c r="L37" s="22"/>
      <c r="M37" s="22"/>
      <c r="N37" s="22"/>
      <c r="O37" s="22"/>
      <c r="P37" s="22"/>
    </row>
    <row r="38" spans="1:16" ht="39" customHeight="1">
      <c r="A38" s="22"/>
      <c r="B38" s="35"/>
      <c r="C38" s="1143" t="s">
        <v>536</v>
      </c>
      <c r="D38" s="1144"/>
      <c r="E38" s="1145"/>
      <c r="F38" s="36">
        <v>0.56000000000000005</v>
      </c>
      <c r="G38" s="37">
        <v>0.45</v>
      </c>
      <c r="H38" s="37">
        <v>0.31</v>
      </c>
      <c r="I38" s="37">
        <v>0.3</v>
      </c>
      <c r="J38" s="38">
        <v>0.11</v>
      </c>
      <c r="K38" s="22"/>
      <c r="L38" s="22"/>
      <c r="M38" s="22"/>
      <c r="N38" s="22"/>
      <c r="O38" s="22"/>
      <c r="P38" s="22"/>
    </row>
    <row r="39" spans="1:16" ht="39" customHeight="1">
      <c r="A39" s="22"/>
      <c r="B39" s="35"/>
      <c r="C39" s="1143" t="s">
        <v>537</v>
      </c>
      <c r="D39" s="1144"/>
      <c r="E39" s="1145"/>
      <c r="F39" s="36">
        <v>0.45</v>
      </c>
      <c r="G39" s="37">
        <v>0.53</v>
      </c>
      <c r="H39" s="37">
        <v>0.53</v>
      </c>
      <c r="I39" s="37">
        <v>0.06</v>
      </c>
      <c r="J39" s="38">
        <v>0.09</v>
      </c>
      <c r="K39" s="22"/>
      <c r="L39" s="22"/>
      <c r="M39" s="22"/>
      <c r="N39" s="22"/>
      <c r="O39" s="22"/>
      <c r="P39" s="22"/>
    </row>
    <row r="40" spans="1:16" ht="39" customHeight="1">
      <c r="A40" s="22"/>
      <c r="B40" s="35"/>
      <c r="C40" s="1143" t="s">
        <v>538</v>
      </c>
      <c r="D40" s="1144"/>
      <c r="E40" s="1145"/>
      <c r="F40" s="36">
        <v>0.02</v>
      </c>
      <c r="G40" s="37">
        <v>0.02</v>
      </c>
      <c r="H40" s="37">
        <v>0.01</v>
      </c>
      <c r="I40" s="37">
        <v>0</v>
      </c>
      <c r="J40" s="38">
        <v>0.03</v>
      </c>
      <c r="K40" s="22"/>
      <c r="L40" s="22"/>
      <c r="M40" s="22"/>
      <c r="N40" s="22"/>
      <c r="O40" s="22"/>
      <c r="P40" s="22"/>
    </row>
    <row r="41" spans="1:16" ht="39" customHeight="1">
      <c r="A41" s="22"/>
      <c r="B41" s="35"/>
      <c r="C41" s="1143" t="s">
        <v>539</v>
      </c>
      <c r="D41" s="1144"/>
      <c r="E41" s="1145"/>
      <c r="F41" s="36">
        <v>0.01</v>
      </c>
      <c r="G41" s="37">
        <v>0.03</v>
      </c>
      <c r="H41" s="37">
        <v>0.03</v>
      </c>
      <c r="I41" s="37">
        <v>0.02</v>
      </c>
      <c r="J41" s="38">
        <v>0.03</v>
      </c>
      <c r="K41" s="22"/>
      <c r="L41" s="22"/>
      <c r="M41" s="22"/>
      <c r="N41" s="22"/>
      <c r="O41" s="22"/>
      <c r="P41" s="22"/>
    </row>
    <row r="42" spans="1:16" ht="39" customHeight="1">
      <c r="A42" s="22"/>
      <c r="B42" s="39"/>
      <c r="C42" s="1143" t="s">
        <v>540</v>
      </c>
      <c r="D42" s="1144"/>
      <c r="E42" s="1145"/>
      <c r="F42" s="36" t="s">
        <v>541</v>
      </c>
      <c r="G42" s="37" t="s">
        <v>486</v>
      </c>
      <c r="H42" s="37" t="s">
        <v>486</v>
      </c>
      <c r="I42" s="37" t="s">
        <v>486</v>
      </c>
      <c r="J42" s="38" t="s">
        <v>486</v>
      </c>
      <c r="K42" s="22"/>
      <c r="L42" s="22"/>
      <c r="M42" s="22"/>
      <c r="N42" s="22"/>
      <c r="O42" s="22"/>
      <c r="P42" s="22"/>
    </row>
    <row r="43" spans="1:16" ht="39" customHeight="1" thickBot="1">
      <c r="A43" s="22"/>
      <c r="B43" s="40"/>
      <c r="C43" s="1146" t="s">
        <v>542</v>
      </c>
      <c r="D43" s="1147"/>
      <c r="E43" s="1148"/>
      <c r="F43" s="41">
        <v>0.45</v>
      </c>
      <c r="G43" s="42">
        <v>0.02</v>
      </c>
      <c r="H43" s="42">
        <v>0.01</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1" zoomScale="85" zoomScaleNormal="85"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9" t="s">
        <v>11</v>
      </c>
      <c r="C45" s="1160"/>
      <c r="D45" s="58"/>
      <c r="E45" s="1165" t="s">
        <v>12</v>
      </c>
      <c r="F45" s="1165"/>
      <c r="G45" s="1165"/>
      <c r="H45" s="1165"/>
      <c r="I45" s="1165"/>
      <c r="J45" s="1166"/>
      <c r="K45" s="59">
        <v>2852</v>
      </c>
      <c r="L45" s="60">
        <v>2918</v>
      </c>
      <c r="M45" s="60">
        <v>3009</v>
      </c>
      <c r="N45" s="60">
        <v>3067</v>
      </c>
      <c r="O45" s="61">
        <v>3000</v>
      </c>
      <c r="P45" s="48"/>
      <c r="Q45" s="48"/>
      <c r="R45" s="48"/>
      <c r="S45" s="48"/>
      <c r="T45" s="48"/>
      <c r="U45" s="48"/>
    </row>
    <row r="46" spans="1:21" ht="30.75" customHeight="1">
      <c r="A46" s="48"/>
      <c r="B46" s="1161"/>
      <c r="C46" s="1162"/>
      <c r="D46" s="62"/>
      <c r="E46" s="1153" t="s">
        <v>13</v>
      </c>
      <c r="F46" s="1153"/>
      <c r="G46" s="1153"/>
      <c r="H46" s="1153"/>
      <c r="I46" s="1153"/>
      <c r="J46" s="1154"/>
      <c r="K46" s="63">
        <v>87</v>
      </c>
      <c r="L46" s="64">
        <v>158</v>
      </c>
      <c r="M46" s="64">
        <v>204</v>
      </c>
      <c r="N46" s="64">
        <v>211</v>
      </c>
      <c r="O46" s="65">
        <v>65</v>
      </c>
      <c r="P46" s="48"/>
      <c r="Q46" s="48"/>
      <c r="R46" s="48"/>
      <c r="S46" s="48"/>
      <c r="T46" s="48"/>
      <c r="U46" s="48"/>
    </row>
    <row r="47" spans="1:21" ht="30.75" customHeight="1">
      <c r="A47" s="48"/>
      <c r="B47" s="1161"/>
      <c r="C47" s="1162"/>
      <c r="D47" s="62"/>
      <c r="E47" s="1153" t="s">
        <v>14</v>
      </c>
      <c r="F47" s="1153"/>
      <c r="G47" s="1153"/>
      <c r="H47" s="1153"/>
      <c r="I47" s="1153"/>
      <c r="J47" s="1154"/>
      <c r="K47" s="63">
        <v>71</v>
      </c>
      <c r="L47" s="64">
        <v>58</v>
      </c>
      <c r="M47" s="64">
        <v>44</v>
      </c>
      <c r="N47" s="64">
        <v>25</v>
      </c>
      <c r="O47" s="65">
        <v>6</v>
      </c>
      <c r="P47" s="48"/>
      <c r="Q47" s="48"/>
      <c r="R47" s="48"/>
      <c r="S47" s="48"/>
      <c r="T47" s="48"/>
      <c r="U47" s="48"/>
    </row>
    <row r="48" spans="1:21" ht="30.75" customHeight="1">
      <c r="A48" s="48"/>
      <c r="B48" s="1161"/>
      <c r="C48" s="1162"/>
      <c r="D48" s="62"/>
      <c r="E48" s="1153" t="s">
        <v>15</v>
      </c>
      <c r="F48" s="1153"/>
      <c r="G48" s="1153"/>
      <c r="H48" s="1153"/>
      <c r="I48" s="1153"/>
      <c r="J48" s="1154"/>
      <c r="K48" s="63">
        <v>937</v>
      </c>
      <c r="L48" s="64">
        <v>1000</v>
      </c>
      <c r="M48" s="64">
        <v>1125</v>
      </c>
      <c r="N48" s="64">
        <v>1075</v>
      </c>
      <c r="O48" s="65">
        <v>888</v>
      </c>
      <c r="P48" s="48"/>
      <c r="Q48" s="48"/>
      <c r="R48" s="48"/>
      <c r="S48" s="48"/>
      <c r="T48" s="48"/>
      <c r="U48" s="48"/>
    </row>
    <row r="49" spans="1:21" ht="30.75" customHeight="1">
      <c r="A49" s="48"/>
      <c r="B49" s="1161"/>
      <c r="C49" s="1162"/>
      <c r="D49" s="62"/>
      <c r="E49" s="1153" t="s">
        <v>16</v>
      </c>
      <c r="F49" s="1153"/>
      <c r="G49" s="1153"/>
      <c r="H49" s="1153"/>
      <c r="I49" s="1153"/>
      <c r="J49" s="1154"/>
      <c r="K49" s="63">
        <v>374</v>
      </c>
      <c r="L49" s="64">
        <v>341</v>
      </c>
      <c r="M49" s="64">
        <v>302</v>
      </c>
      <c r="N49" s="64">
        <v>245</v>
      </c>
      <c r="O49" s="65">
        <v>244</v>
      </c>
      <c r="P49" s="48"/>
      <c r="Q49" s="48"/>
      <c r="R49" s="48"/>
      <c r="S49" s="48"/>
      <c r="T49" s="48"/>
      <c r="U49" s="48"/>
    </row>
    <row r="50" spans="1:21" ht="30.75" customHeight="1">
      <c r="A50" s="48"/>
      <c r="B50" s="1161"/>
      <c r="C50" s="1162"/>
      <c r="D50" s="62"/>
      <c r="E50" s="1153" t="s">
        <v>17</v>
      </c>
      <c r="F50" s="1153"/>
      <c r="G50" s="1153"/>
      <c r="H50" s="1153"/>
      <c r="I50" s="1153"/>
      <c r="J50" s="1154"/>
      <c r="K50" s="63">
        <v>130</v>
      </c>
      <c r="L50" s="64">
        <v>119</v>
      </c>
      <c r="M50" s="64">
        <v>117</v>
      </c>
      <c r="N50" s="64">
        <v>107</v>
      </c>
      <c r="O50" s="65">
        <v>100</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1</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2225</v>
      </c>
      <c r="L52" s="64">
        <v>2250</v>
      </c>
      <c r="M52" s="64">
        <v>2429</v>
      </c>
      <c r="N52" s="64">
        <v>2314</v>
      </c>
      <c r="O52" s="65">
        <v>2226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2226</v>
      </c>
      <c r="L53" s="69">
        <v>2344</v>
      </c>
      <c r="M53" s="69">
        <v>2373</v>
      </c>
      <c r="N53" s="69">
        <v>2416</v>
      </c>
      <c r="O53" s="70">
        <v>2077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4" zoomScale="70" zoomScaleNormal="70" zoomScaleSheetLayoutView="100" workbookViewId="0">
      <selection activeCell="L41" sqref="L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67" t="s">
        <v>24</v>
      </c>
      <c r="C41" s="1168"/>
      <c r="D41" s="81"/>
      <c r="E41" s="1173" t="s">
        <v>25</v>
      </c>
      <c r="F41" s="1173"/>
      <c r="G41" s="1173"/>
      <c r="H41" s="1174"/>
      <c r="I41" s="82">
        <v>29677</v>
      </c>
      <c r="J41" s="83">
        <v>30519</v>
      </c>
      <c r="K41" s="83">
        <v>30719</v>
      </c>
      <c r="L41" s="83">
        <v>31476</v>
      </c>
      <c r="M41" s="84">
        <v>31691</v>
      </c>
    </row>
    <row r="42" spans="2:13" ht="27.75" customHeight="1">
      <c r="B42" s="1169"/>
      <c r="C42" s="1170"/>
      <c r="D42" s="85"/>
      <c r="E42" s="1175" t="s">
        <v>26</v>
      </c>
      <c r="F42" s="1175"/>
      <c r="G42" s="1175"/>
      <c r="H42" s="1176"/>
      <c r="I42" s="86">
        <v>1019</v>
      </c>
      <c r="J42" s="87">
        <v>667</v>
      </c>
      <c r="K42" s="87">
        <v>550</v>
      </c>
      <c r="L42" s="87">
        <v>455</v>
      </c>
      <c r="M42" s="88">
        <v>362</v>
      </c>
    </row>
    <row r="43" spans="2:13" ht="27.75" customHeight="1">
      <c r="B43" s="1169"/>
      <c r="C43" s="1170"/>
      <c r="D43" s="85"/>
      <c r="E43" s="1175" t="s">
        <v>27</v>
      </c>
      <c r="F43" s="1175"/>
      <c r="G43" s="1175"/>
      <c r="H43" s="1176"/>
      <c r="I43" s="86">
        <v>16021</v>
      </c>
      <c r="J43" s="87">
        <v>17661</v>
      </c>
      <c r="K43" s="87">
        <v>17132</v>
      </c>
      <c r="L43" s="87">
        <v>16316</v>
      </c>
      <c r="M43" s="88">
        <v>13999</v>
      </c>
    </row>
    <row r="44" spans="2:13" ht="27.75" customHeight="1">
      <c r="B44" s="1169"/>
      <c r="C44" s="1170"/>
      <c r="D44" s="85"/>
      <c r="E44" s="1175" t="s">
        <v>28</v>
      </c>
      <c r="F44" s="1175"/>
      <c r="G44" s="1175"/>
      <c r="H44" s="1176"/>
      <c r="I44" s="86">
        <v>3024</v>
      </c>
      <c r="J44" s="87">
        <v>2724</v>
      </c>
      <c r="K44" s="87">
        <v>2574</v>
      </c>
      <c r="L44" s="87">
        <v>2364</v>
      </c>
      <c r="M44" s="88">
        <v>2200</v>
      </c>
    </row>
    <row r="45" spans="2:13" ht="27.75" customHeight="1">
      <c r="B45" s="1169"/>
      <c r="C45" s="1170"/>
      <c r="D45" s="85"/>
      <c r="E45" s="1175" t="s">
        <v>29</v>
      </c>
      <c r="F45" s="1175"/>
      <c r="G45" s="1175"/>
      <c r="H45" s="1176"/>
      <c r="I45" s="86">
        <v>6156</v>
      </c>
      <c r="J45" s="87">
        <v>6520</v>
      </c>
      <c r="K45" s="87">
        <v>6127</v>
      </c>
      <c r="L45" s="87">
        <v>5754</v>
      </c>
      <c r="M45" s="88">
        <v>5366</v>
      </c>
    </row>
    <row r="46" spans="2:13" ht="27.75" customHeight="1">
      <c r="B46" s="1169"/>
      <c r="C46" s="1170"/>
      <c r="D46" s="85"/>
      <c r="E46" s="1175" t="s">
        <v>30</v>
      </c>
      <c r="F46" s="1175"/>
      <c r="G46" s="1175"/>
      <c r="H46" s="1176"/>
      <c r="I46" s="86">
        <v>1475</v>
      </c>
      <c r="J46" s="87">
        <v>930</v>
      </c>
      <c r="K46" s="87">
        <v>883</v>
      </c>
      <c r="L46" s="87" t="s">
        <v>486</v>
      </c>
      <c r="M46" s="88" t="s">
        <v>486</v>
      </c>
    </row>
    <row r="47" spans="2:13" ht="27.75" customHeight="1">
      <c r="B47" s="1169"/>
      <c r="C47" s="1170"/>
      <c r="D47" s="85"/>
      <c r="E47" s="1175" t="s">
        <v>31</v>
      </c>
      <c r="F47" s="1175"/>
      <c r="G47" s="1175"/>
      <c r="H47" s="1176"/>
      <c r="I47" s="86" t="s">
        <v>486</v>
      </c>
      <c r="J47" s="87" t="s">
        <v>486</v>
      </c>
      <c r="K47" s="87" t="s">
        <v>486</v>
      </c>
      <c r="L47" s="87" t="s">
        <v>486</v>
      </c>
      <c r="M47" s="88" t="s">
        <v>486</v>
      </c>
    </row>
    <row r="48" spans="2:13" ht="27.75" customHeight="1">
      <c r="B48" s="1171"/>
      <c r="C48" s="1172"/>
      <c r="D48" s="85"/>
      <c r="E48" s="1175" t="s">
        <v>32</v>
      </c>
      <c r="F48" s="1175"/>
      <c r="G48" s="1175"/>
      <c r="H48" s="1176"/>
      <c r="I48" s="86" t="s">
        <v>486</v>
      </c>
      <c r="J48" s="87" t="s">
        <v>486</v>
      </c>
      <c r="K48" s="87" t="s">
        <v>486</v>
      </c>
      <c r="L48" s="87" t="s">
        <v>486</v>
      </c>
      <c r="M48" s="88" t="s">
        <v>486</v>
      </c>
    </row>
    <row r="49" spans="2:13" ht="27.75" customHeight="1">
      <c r="B49" s="1177" t="s">
        <v>33</v>
      </c>
      <c r="C49" s="1178"/>
      <c r="D49" s="89"/>
      <c r="E49" s="1175" t="s">
        <v>34</v>
      </c>
      <c r="F49" s="1175"/>
      <c r="G49" s="1175"/>
      <c r="H49" s="1176"/>
      <c r="I49" s="86">
        <v>3000</v>
      </c>
      <c r="J49" s="87">
        <v>2918</v>
      </c>
      <c r="K49" s="87">
        <v>1433</v>
      </c>
      <c r="L49" s="87">
        <v>1970</v>
      </c>
      <c r="M49" s="88">
        <v>2164</v>
      </c>
    </row>
    <row r="50" spans="2:13" ht="27.75" customHeight="1">
      <c r="B50" s="1169"/>
      <c r="C50" s="1170"/>
      <c r="D50" s="85"/>
      <c r="E50" s="1175" t="s">
        <v>35</v>
      </c>
      <c r="F50" s="1175"/>
      <c r="G50" s="1175"/>
      <c r="H50" s="1176"/>
      <c r="I50" s="86">
        <v>815</v>
      </c>
      <c r="J50" s="87">
        <v>591</v>
      </c>
      <c r="K50" s="87">
        <v>230</v>
      </c>
      <c r="L50" s="87">
        <v>43</v>
      </c>
      <c r="M50" s="88">
        <v>24</v>
      </c>
    </row>
    <row r="51" spans="2:13" ht="27.75" customHeight="1">
      <c r="B51" s="1171"/>
      <c r="C51" s="1172"/>
      <c r="D51" s="85"/>
      <c r="E51" s="1175" t="s">
        <v>36</v>
      </c>
      <c r="F51" s="1175"/>
      <c r="G51" s="1175"/>
      <c r="H51" s="1176"/>
      <c r="I51" s="86">
        <v>24237</v>
      </c>
      <c r="J51" s="87">
        <v>25201</v>
      </c>
      <c r="K51" s="87">
        <v>25762</v>
      </c>
      <c r="L51" s="87">
        <v>26338</v>
      </c>
      <c r="M51" s="88">
        <v>27023</v>
      </c>
    </row>
    <row r="52" spans="2:13" ht="27.75" customHeight="1" thickBot="1">
      <c r="B52" s="1179" t="s">
        <v>37</v>
      </c>
      <c r="C52" s="1180"/>
      <c r="D52" s="90"/>
      <c r="E52" s="1181" t="s">
        <v>38</v>
      </c>
      <c r="F52" s="1181"/>
      <c r="G52" s="1181"/>
      <c r="H52" s="1182"/>
      <c r="I52" s="91">
        <v>29321</v>
      </c>
      <c r="J52" s="92">
        <v>30311</v>
      </c>
      <c r="K52" s="92">
        <v>30559</v>
      </c>
      <c r="L52" s="92">
        <v>28013</v>
      </c>
      <c r="M52" s="93">
        <v>24407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55046</v>
      </c>
      <c r="E3" s="116"/>
      <c r="F3" s="117">
        <v>47847</v>
      </c>
      <c r="G3" s="118"/>
      <c r="H3" s="119"/>
    </row>
    <row r="4" spans="1:8">
      <c r="A4" s="120"/>
      <c r="B4" s="121"/>
      <c r="C4" s="122"/>
      <c r="D4" s="123">
        <v>39908</v>
      </c>
      <c r="E4" s="124"/>
      <c r="F4" s="125">
        <v>27406</v>
      </c>
      <c r="G4" s="126"/>
      <c r="H4" s="127"/>
    </row>
    <row r="5" spans="1:8">
      <c r="A5" s="108" t="s">
        <v>519</v>
      </c>
      <c r="B5" s="113"/>
      <c r="C5" s="114"/>
      <c r="D5" s="115">
        <v>40376</v>
      </c>
      <c r="E5" s="116"/>
      <c r="F5" s="117">
        <v>44162</v>
      </c>
      <c r="G5" s="118"/>
      <c r="H5" s="119"/>
    </row>
    <row r="6" spans="1:8">
      <c r="A6" s="120"/>
      <c r="B6" s="121"/>
      <c r="C6" s="122"/>
      <c r="D6" s="123">
        <v>25446</v>
      </c>
      <c r="E6" s="124"/>
      <c r="F6" s="125">
        <v>24931</v>
      </c>
      <c r="G6" s="126"/>
      <c r="H6" s="127"/>
    </row>
    <row r="7" spans="1:8">
      <c r="A7" s="108" t="s">
        <v>520</v>
      </c>
      <c r="B7" s="113"/>
      <c r="C7" s="114"/>
      <c r="D7" s="115">
        <v>21457</v>
      </c>
      <c r="E7" s="116"/>
      <c r="F7" s="117">
        <v>47569</v>
      </c>
      <c r="G7" s="118"/>
      <c r="H7" s="119"/>
    </row>
    <row r="8" spans="1:8">
      <c r="A8" s="120"/>
      <c r="B8" s="121"/>
      <c r="C8" s="122"/>
      <c r="D8" s="123">
        <v>10569</v>
      </c>
      <c r="E8" s="124"/>
      <c r="F8" s="125">
        <v>26255</v>
      </c>
      <c r="G8" s="126"/>
      <c r="H8" s="127"/>
    </row>
    <row r="9" spans="1:8">
      <c r="A9" s="108" t="s">
        <v>521</v>
      </c>
      <c r="B9" s="113"/>
      <c r="C9" s="114"/>
      <c r="D9" s="115">
        <v>22318</v>
      </c>
      <c r="E9" s="116"/>
      <c r="F9" s="117">
        <v>50880</v>
      </c>
      <c r="G9" s="118"/>
      <c r="H9" s="119"/>
    </row>
    <row r="10" spans="1:8">
      <c r="A10" s="120"/>
      <c r="B10" s="121"/>
      <c r="C10" s="122"/>
      <c r="D10" s="123">
        <v>11260</v>
      </c>
      <c r="E10" s="124"/>
      <c r="F10" s="125">
        <v>26879</v>
      </c>
      <c r="G10" s="126"/>
      <c r="H10" s="127"/>
    </row>
    <row r="11" spans="1:8">
      <c r="A11" s="108" t="s">
        <v>522</v>
      </c>
      <c r="B11" s="113"/>
      <c r="C11" s="114"/>
      <c r="D11" s="115">
        <v>22485</v>
      </c>
      <c r="E11" s="116"/>
      <c r="F11" s="117">
        <v>63956</v>
      </c>
      <c r="G11" s="118"/>
      <c r="H11" s="119"/>
    </row>
    <row r="12" spans="1:8">
      <c r="A12" s="120"/>
      <c r="B12" s="121"/>
      <c r="C12" s="128"/>
      <c r="D12" s="123">
        <v>7665</v>
      </c>
      <c r="E12" s="124"/>
      <c r="F12" s="125">
        <v>29239</v>
      </c>
      <c r="G12" s="126"/>
      <c r="H12" s="127"/>
    </row>
    <row r="13" spans="1:8">
      <c r="A13" s="108"/>
      <c r="B13" s="113"/>
      <c r="C13" s="129"/>
      <c r="D13" s="130">
        <v>32336</v>
      </c>
      <c r="E13" s="131"/>
      <c r="F13" s="132">
        <v>50883</v>
      </c>
      <c r="G13" s="133"/>
      <c r="H13" s="119"/>
    </row>
    <row r="14" spans="1:8">
      <c r="A14" s="120"/>
      <c r="B14" s="121"/>
      <c r="C14" s="122"/>
      <c r="D14" s="123">
        <v>18970</v>
      </c>
      <c r="E14" s="124"/>
      <c r="F14" s="125">
        <v>26942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1.91</v>
      </c>
      <c r="C19" s="134">
        <f>ROUND(VALUE(SUBSTITUTE(実質収支比率等に係る経年分析!G$48,"▲","-")),2)</f>
        <v>2.17</v>
      </c>
      <c r="D19" s="134">
        <f>ROUND(VALUE(SUBSTITUTE(実質収支比率等に係る経年分析!H$48,"▲","-")),2)</f>
        <v>2.27</v>
      </c>
      <c r="E19" s="134">
        <f>ROUND(VALUE(SUBSTITUTE(実質収支比率等に係る経年分析!I$48,"▲","-")),2)</f>
        <v>0.22</v>
      </c>
      <c r="F19" s="134">
        <f>ROUND(VALUE(SUBSTITUTE(実質収支比率等に係る経年分析!J$48,"▲","-")),2)</f>
        <v>2.16</v>
      </c>
    </row>
    <row r="20" spans="1:11">
      <c r="A20" s="134" t="s">
        <v>43</v>
      </c>
      <c r="B20" s="134">
        <f>ROUND(VALUE(SUBSTITUTE(実質収支比率等に係る経年分析!F$47,"▲","-")),2)</f>
        <v>3.7</v>
      </c>
      <c r="C20" s="134">
        <f>ROUND(VALUE(SUBSTITUTE(実質収支比率等に係る経年分析!G$47,"▲","-")),2)</f>
        <v>6.95</v>
      </c>
      <c r="D20" s="134">
        <f>ROUND(VALUE(SUBSTITUTE(実質収支比率等に係る経年分析!H$47,"▲","-")),2)</f>
        <v>0.66</v>
      </c>
      <c r="E20" s="134">
        <f>ROUND(VALUE(SUBSTITUTE(実質収支比率等に係る経年分析!I$47,"▲","-")),2)</f>
        <v>0.09</v>
      </c>
      <c r="F20" s="134">
        <f>ROUND(VALUE(SUBSTITUTE(実質収支比率等に係る経年分析!J$47,"▲","-")),2)</f>
        <v>0</v>
      </c>
    </row>
    <row r="21" spans="1:11">
      <c r="A21" s="134" t="s">
        <v>44</v>
      </c>
      <c r="B21" s="134">
        <f>IF(ISNUMBER(VALUE(SUBSTITUTE(実質収支比率等に係る経年分析!F$49,"▲","-"))),ROUND(VALUE(SUBSTITUTE(実質収支比率等に係る経年分析!F$49,"▲","-")),2),NA())</f>
        <v>1.05</v>
      </c>
      <c r="C21" s="134">
        <f>IF(ISNUMBER(VALUE(SUBSTITUTE(実質収支比率等に係る経年分析!G$49,"▲","-"))),ROUND(VALUE(SUBSTITUTE(実質収支比率等に係る経年分析!G$49,"▲","-")),2),NA())</f>
        <v>3.89</v>
      </c>
      <c r="D21" s="134">
        <f>IF(ISNUMBER(VALUE(SUBSTITUTE(実質収支比率等に係る経年分析!H$49,"▲","-"))),ROUND(VALUE(SUBSTITUTE(実質収支比率等に係る経年分析!H$49,"▲","-")),2),NA())</f>
        <v>-5.88</v>
      </c>
      <c r="E21" s="134">
        <f>IF(ISNUMBER(VALUE(SUBSTITUTE(実質収支比率等に係る経年分析!I$49,"▲","-"))),ROUND(VALUE(SUBSTITUTE(実質収支比率等に係る経年分析!I$49,"▲","-")),2),NA())</f>
        <v>-2.58</v>
      </c>
      <c r="F21" s="134">
        <f>IF(ISNUMBER(VALUE(SUBSTITUTE(実質収支比率等に係る経年分析!J$49,"▲","-"))),ROUND(VALUE(SUBSTITUTE(実質収支比率等に係る経年分析!J$49,"▲","-")),2),NA())</f>
        <v>1.86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0.13</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東山墓園造成事業特別会計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0.56000000000000005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2.0099999999999998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2.2400000000000002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14.78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2225</v>
      </c>
      <c r="E42" s="136"/>
      <c r="F42" s="136"/>
      <c r="G42" s="136">
        <f>'実質公債費比率（分子）の構造'!L$52</f>
        <v>2250</v>
      </c>
      <c r="H42" s="136"/>
      <c r="I42" s="136"/>
      <c r="J42" s="136">
        <f>'実質公債費比率（分子）の構造'!M$52</f>
        <v>2429</v>
      </c>
      <c r="K42" s="136"/>
      <c r="L42" s="136"/>
      <c r="M42" s="136">
        <f>'実質公債費比率（分子）の構造'!N$52</f>
        <v>2314</v>
      </c>
      <c r="N42" s="136"/>
      <c r="O42" s="136"/>
      <c r="P42" s="136">
        <f>'実質公債費比率（分子）の構造'!O$52</f>
        <v>2226</v>
      </c>
    </row>
    <row r="43" spans="1:16">
      <c r="A43" s="136" t="s">
        <v>52</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130</v>
      </c>
      <c r="C44" s="136"/>
      <c r="D44" s="136"/>
      <c r="E44" s="136">
        <f>'実質公債費比率（分子）の構造'!L$50</f>
        <v>119</v>
      </c>
      <c r="F44" s="136"/>
      <c r="G44" s="136"/>
      <c r="H44" s="136">
        <f>'実質公債費比率（分子）の構造'!M$50</f>
        <v>117</v>
      </c>
      <c r="I44" s="136"/>
      <c r="J44" s="136"/>
      <c r="K44" s="136">
        <f>'実質公債費比率（分子）の構造'!N$50</f>
        <v>107</v>
      </c>
      <c r="L44" s="136"/>
      <c r="M44" s="136"/>
      <c r="N44" s="136">
        <f>'実質公債費比率（分子）の構造'!O$50</f>
        <v>100</v>
      </c>
      <c r="O44" s="136"/>
      <c r="P44" s="136"/>
    </row>
    <row r="45" spans="1:16">
      <c r="A45" s="136" t="s">
        <v>54</v>
      </c>
      <c r="B45" s="136">
        <f>'実質公債費比率（分子）の構造'!K$49</f>
        <v>374</v>
      </c>
      <c r="C45" s="136"/>
      <c r="D45" s="136"/>
      <c r="E45" s="136">
        <f>'実質公債費比率（分子）の構造'!L$49</f>
        <v>341</v>
      </c>
      <c r="F45" s="136"/>
      <c r="G45" s="136"/>
      <c r="H45" s="136">
        <f>'実質公債費比率（分子）の構造'!M$49</f>
        <v>302</v>
      </c>
      <c r="I45" s="136"/>
      <c r="J45" s="136"/>
      <c r="K45" s="136">
        <f>'実質公債費比率（分子）の構造'!N$49</f>
        <v>245</v>
      </c>
      <c r="L45" s="136"/>
      <c r="M45" s="136"/>
      <c r="N45" s="136">
        <f>'実質公債費比率（分子）の構造'!O$49</f>
        <v>244</v>
      </c>
      <c r="O45" s="136"/>
      <c r="P45" s="136"/>
    </row>
    <row r="46" spans="1:16">
      <c r="A46" s="136" t="s">
        <v>55</v>
      </c>
      <c r="B46" s="136">
        <f>'実質公債費比率（分子）の構造'!K$48</f>
        <v>937</v>
      </c>
      <c r="C46" s="136"/>
      <c r="D46" s="136"/>
      <c r="E46" s="136">
        <f>'実質公債費比率（分子）の構造'!L$48</f>
        <v>1000</v>
      </c>
      <c r="F46" s="136"/>
      <c r="G46" s="136"/>
      <c r="H46" s="136">
        <f>'実質公債費比率（分子）の構造'!M$48</f>
        <v>1125</v>
      </c>
      <c r="I46" s="136"/>
      <c r="J46" s="136"/>
      <c r="K46" s="136">
        <f>'実質公債費比率（分子）の構造'!N$48</f>
        <v>1075</v>
      </c>
      <c r="L46" s="136"/>
      <c r="M46" s="136"/>
      <c r="N46" s="136">
        <f>'実質公債費比率（分子）の構造'!O$48</f>
        <v>888</v>
      </c>
      <c r="O46" s="136"/>
      <c r="P46" s="136"/>
    </row>
    <row r="47" spans="1:16">
      <c r="A47" s="136" t="s">
        <v>56</v>
      </c>
      <c r="B47" s="136">
        <f>'実質公債費比率（分子）の構造'!K$47</f>
        <v>71</v>
      </c>
      <c r="C47" s="136"/>
      <c r="D47" s="136"/>
      <c r="E47" s="136">
        <f>'実質公債費比率（分子）の構造'!L$47</f>
        <v>58</v>
      </c>
      <c r="F47" s="136"/>
      <c r="G47" s="136"/>
      <c r="H47" s="136">
        <f>'実質公債費比率（分子）の構造'!M$47</f>
        <v>44</v>
      </c>
      <c r="I47" s="136"/>
      <c r="J47" s="136"/>
      <c r="K47" s="136">
        <f>'実質公債費比率（分子）の構造'!N$47</f>
        <v>25</v>
      </c>
      <c r="L47" s="136"/>
      <c r="M47" s="136"/>
      <c r="N47" s="136">
        <f>'実質公債費比率（分子）の構造'!O$47</f>
        <v>6</v>
      </c>
      <c r="O47" s="136"/>
      <c r="P47" s="136"/>
    </row>
    <row r="48" spans="1:16">
      <c r="A48" s="136" t="s">
        <v>57</v>
      </c>
      <c r="B48" s="136">
        <f>'実質公債費比率（分子）の構造'!K$46</f>
        <v>87</v>
      </c>
      <c r="C48" s="136"/>
      <c r="D48" s="136"/>
      <c r="E48" s="136">
        <f>'実質公債費比率（分子）の構造'!L$46</f>
        <v>158</v>
      </c>
      <c r="F48" s="136"/>
      <c r="G48" s="136"/>
      <c r="H48" s="136">
        <f>'実質公債費比率（分子）の構造'!M$46</f>
        <v>204</v>
      </c>
      <c r="I48" s="136"/>
      <c r="J48" s="136"/>
      <c r="K48" s="136">
        <f>'実質公債費比率（分子）の構造'!N$46</f>
        <v>211</v>
      </c>
      <c r="L48" s="136"/>
      <c r="M48" s="136"/>
      <c r="N48" s="136">
        <f>'実質公債費比率（分子）の構造'!O$46</f>
        <v>65</v>
      </c>
      <c r="O48" s="136"/>
      <c r="P48" s="136"/>
    </row>
    <row r="49" spans="1:16">
      <c r="A49" s="136" t="s">
        <v>58</v>
      </c>
      <c r="B49" s="136">
        <f>'実質公債費比率（分子）の構造'!K$45</f>
        <v>2852</v>
      </c>
      <c r="C49" s="136"/>
      <c r="D49" s="136"/>
      <c r="E49" s="136">
        <f>'実質公債費比率（分子）の構造'!L$45</f>
        <v>2918</v>
      </c>
      <c r="F49" s="136"/>
      <c r="G49" s="136"/>
      <c r="H49" s="136">
        <f>'実質公債費比率（分子）の構造'!M$45</f>
        <v>3009</v>
      </c>
      <c r="I49" s="136"/>
      <c r="J49" s="136"/>
      <c r="K49" s="136">
        <f>'実質公債費比率（分子）の構造'!N$45</f>
        <v>3067</v>
      </c>
      <c r="L49" s="136"/>
      <c r="M49" s="136"/>
      <c r="N49" s="136">
        <f>'実質公債費比率（分子）の構造'!O$45</f>
        <v>3000</v>
      </c>
      <c r="O49" s="136"/>
      <c r="P49" s="136"/>
    </row>
    <row r="50" spans="1:16">
      <c r="A50" s="136" t="s">
        <v>59</v>
      </c>
      <c r="B50" s="136" t="e">
        <f>NA()</f>
        <v>#N/A</v>
      </c>
      <c r="C50" s="136">
        <f>IF(ISNUMBER('実質公債費比率（分子）の構造'!K$53),'実質公債費比率（分子）の構造'!K$53,NA())</f>
        <v>2226</v>
      </c>
      <c r="D50" s="136" t="e">
        <f>NA()</f>
        <v>#N/A</v>
      </c>
      <c r="E50" s="136" t="e">
        <f>NA()</f>
        <v>#N/A</v>
      </c>
      <c r="F50" s="136">
        <f>IF(ISNUMBER('実質公債費比率（分子）の構造'!L$53),'実質公債費比率（分子）の構造'!L$53,NA())</f>
        <v>2344</v>
      </c>
      <c r="G50" s="136" t="e">
        <f>NA()</f>
        <v>#N/A</v>
      </c>
      <c r="H50" s="136" t="e">
        <f>NA()</f>
        <v>#N/A</v>
      </c>
      <c r="I50" s="136">
        <f>IF(ISNUMBER('実質公債費比率（分子）の構造'!M$53),'実質公債費比率（分子）の構造'!M$53,NA())</f>
        <v>2373</v>
      </c>
      <c r="J50" s="136" t="e">
        <f>NA()</f>
        <v>#N/A</v>
      </c>
      <c r="K50" s="136" t="e">
        <f>NA()</f>
        <v>#N/A</v>
      </c>
      <c r="L50" s="136">
        <f>IF(ISNUMBER('実質公債費比率（分子）の構造'!N$53),'実質公債費比率（分子）の構造'!N$53,NA())</f>
        <v>2416</v>
      </c>
      <c r="M50" s="136" t="e">
        <f>NA()</f>
        <v>#N/A</v>
      </c>
      <c r="N50" s="136" t="e">
        <f>NA()</f>
        <v>#N/A</v>
      </c>
      <c r="O50" s="136">
        <f>IF(ISNUMBER('実質公債費比率（分子）の構造'!O$53),'実質公債費比率（分子）の構造'!O$53,NA())</f>
        <v>2077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24237</v>
      </c>
      <c r="E56" s="135"/>
      <c r="F56" s="135"/>
      <c r="G56" s="135">
        <f>'将来負担比率（分子）の構造'!J$51</f>
        <v>25201</v>
      </c>
      <c r="H56" s="135"/>
      <c r="I56" s="135"/>
      <c r="J56" s="135">
        <f>'将来負担比率（分子）の構造'!K$51</f>
        <v>25762</v>
      </c>
      <c r="K56" s="135"/>
      <c r="L56" s="135"/>
      <c r="M56" s="135">
        <f>'将来負担比率（分子）の構造'!L$51</f>
        <v>26338</v>
      </c>
      <c r="N56" s="135"/>
      <c r="O56" s="135"/>
      <c r="P56" s="135">
        <f>'将来負担比率（分子）の構造'!M$51</f>
        <v>27023</v>
      </c>
    </row>
    <row r="57" spans="1:16">
      <c r="A57" s="135" t="s">
        <v>35</v>
      </c>
      <c r="B57" s="135"/>
      <c r="C57" s="135"/>
      <c r="D57" s="135">
        <f>'将来負担比率（分子）の構造'!I$50</f>
        <v>815</v>
      </c>
      <c r="E57" s="135"/>
      <c r="F57" s="135"/>
      <c r="G57" s="135">
        <f>'将来負担比率（分子）の構造'!J$50</f>
        <v>591</v>
      </c>
      <c r="H57" s="135"/>
      <c r="I57" s="135"/>
      <c r="J57" s="135">
        <f>'将来負担比率（分子）の構造'!K$50</f>
        <v>230</v>
      </c>
      <c r="K57" s="135"/>
      <c r="L57" s="135"/>
      <c r="M57" s="135">
        <f>'将来負担比率（分子）の構造'!L$50</f>
        <v>43</v>
      </c>
      <c r="N57" s="135"/>
      <c r="O57" s="135"/>
      <c r="P57" s="135">
        <f>'将来負担比率（分子）の構造'!M$50</f>
        <v>24</v>
      </c>
    </row>
    <row r="58" spans="1:16">
      <c r="A58" s="135" t="s">
        <v>34</v>
      </c>
      <c r="B58" s="135"/>
      <c r="C58" s="135"/>
      <c r="D58" s="135">
        <f>'将来負担比率（分子）の構造'!I$49</f>
        <v>3000</v>
      </c>
      <c r="E58" s="135"/>
      <c r="F58" s="135"/>
      <c r="G58" s="135">
        <f>'将来負担比率（分子）の構造'!J$49</f>
        <v>2918</v>
      </c>
      <c r="H58" s="135"/>
      <c r="I58" s="135"/>
      <c r="J58" s="135">
        <f>'将来負担比率（分子）の構造'!K$49</f>
        <v>1433</v>
      </c>
      <c r="K58" s="135"/>
      <c r="L58" s="135"/>
      <c r="M58" s="135">
        <f>'将来負担比率（分子）の構造'!L$49</f>
        <v>1970</v>
      </c>
      <c r="N58" s="135"/>
      <c r="O58" s="135"/>
      <c r="P58" s="135">
        <f>'将来負担比率（分子）の構造'!M$49</f>
        <v>2164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1475</v>
      </c>
      <c r="C61" s="135"/>
      <c r="D61" s="135"/>
      <c r="E61" s="135">
        <f>'将来負担比率（分子）の構造'!J$46</f>
        <v>930</v>
      </c>
      <c r="F61" s="135"/>
      <c r="G61" s="135"/>
      <c r="H61" s="135">
        <f>'将来負担比率（分子）の構造'!K$46</f>
        <v>883</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6156</v>
      </c>
      <c r="C62" s="135"/>
      <c r="D62" s="135"/>
      <c r="E62" s="135">
        <f>'将来負担比率（分子）の構造'!J$45</f>
        <v>6520</v>
      </c>
      <c r="F62" s="135"/>
      <c r="G62" s="135"/>
      <c r="H62" s="135">
        <f>'将来負担比率（分子）の構造'!K$45</f>
        <v>6127</v>
      </c>
      <c r="I62" s="135"/>
      <c r="J62" s="135"/>
      <c r="K62" s="135">
        <f>'将来負担比率（分子）の構造'!L$45</f>
        <v>5754</v>
      </c>
      <c r="L62" s="135"/>
      <c r="M62" s="135"/>
      <c r="N62" s="135">
        <f>'将来負担比率（分子）の構造'!M$45</f>
        <v>5366</v>
      </c>
      <c r="O62" s="135"/>
      <c r="P62" s="135"/>
    </row>
    <row r="63" spans="1:16">
      <c r="A63" s="135" t="s">
        <v>28</v>
      </c>
      <c r="B63" s="135">
        <f>'将来負担比率（分子）の構造'!I$44</f>
        <v>3024</v>
      </c>
      <c r="C63" s="135"/>
      <c r="D63" s="135"/>
      <c r="E63" s="135">
        <f>'将来負担比率（分子）の構造'!J$44</f>
        <v>2724</v>
      </c>
      <c r="F63" s="135"/>
      <c r="G63" s="135"/>
      <c r="H63" s="135">
        <f>'将来負担比率（分子）の構造'!K$44</f>
        <v>2574</v>
      </c>
      <c r="I63" s="135"/>
      <c r="J63" s="135"/>
      <c r="K63" s="135">
        <f>'将来負担比率（分子）の構造'!L$44</f>
        <v>2364</v>
      </c>
      <c r="L63" s="135"/>
      <c r="M63" s="135"/>
      <c r="N63" s="135">
        <f>'将来負担比率（分子）の構造'!M$44</f>
        <v>2200</v>
      </c>
      <c r="O63" s="135"/>
      <c r="P63" s="135"/>
    </row>
    <row r="64" spans="1:16">
      <c r="A64" s="135" t="s">
        <v>27</v>
      </c>
      <c r="B64" s="135">
        <f>'将来負担比率（分子）の構造'!I$43</f>
        <v>16021</v>
      </c>
      <c r="C64" s="135"/>
      <c r="D64" s="135"/>
      <c r="E64" s="135">
        <f>'将来負担比率（分子）の構造'!J$43</f>
        <v>17661</v>
      </c>
      <c r="F64" s="135"/>
      <c r="G64" s="135"/>
      <c r="H64" s="135">
        <f>'将来負担比率（分子）の構造'!K$43</f>
        <v>17132</v>
      </c>
      <c r="I64" s="135"/>
      <c r="J64" s="135"/>
      <c r="K64" s="135">
        <f>'将来負担比率（分子）の構造'!L$43</f>
        <v>16316</v>
      </c>
      <c r="L64" s="135"/>
      <c r="M64" s="135"/>
      <c r="N64" s="135">
        <f>'将来負担比率（分子）の構造'!M$43</f>
        <v>13999</v>
      </c>
      <c r="O64" s="135"/>
      <c r="P64" s="135"/>
    </row>
    <row r="65" spans="1:16">
      <c r="A65" s="135" t="s">
        <v>26</v>
      </c>
      <c r="B65" s="135">
        <f>'将来負担比率（分子）の構造'!I$42</f>
        <v>1019</v>
      </c>
      <c r="C65" s="135"/>
      <c r="D65" s="135"/>
      <c r="E65" s="135">
        <f>'将来負担比率（分子）の構造'!J$42</f>
        <v>667</v>
      </c>
      <c r="F65" s="135"/>
      <c r="G65" s="135"/>
      <c r="H65" s="135">
        <f>'将来負担比率（分子）の構造'!K$42</f>
        <v>550</v>
      </c>
      <c r="I65" s="135"/>
      <c r="J65" s="135"/>
      <c r="K65" s="135">
        <f>'将来負担比率（分子）の構造'!L$42</f>
        <v>455</v>
      </c>
      <c r="L65" s="135"/>
      <c r="M65" s="135"/>
      <c r="N65" s="135">
        <f>'将来負担比率（分子）の構造'!M$42</f>
        <v>362</v>
      </c>
      <c r="O65" s="135"/>
      <c r="P65" s="135"/>
    </row>
    <row r="66" spans="1:16">
      <c r="A66" s="135" t="s">
        <v>25</v>
      </c>
      <c r="B66" s="135">
        <f>'将来負担比率（分子）の構造'!I$41</f>
        <v>29677</v>
      </c>
      <c r="C66" s="135"/>
      <c r="D66" s="135"/>
      <c r="E66" s="135">
        <f>'将来負担比率（分子）の構造'!J$41</f>
        <v>30519</v>
      </c>
      <c r="F66" s="135"/>
      <c r="G66" s="135"/>
      <c r="H66" s="135">
        <f>'将来負担比率（分子）の構造'!K$41</f>
        <v>30719</v>
      </c>
      <c r="I66" s="135"/>
      <c r="J66" s="135"/>
      <c r="K66" s="135">
        <f>'将来負担比率（分子）の構造'!L$41</f>
        <v>31476</v>
      </c>
      <c r="L66" s="135"/>
      <c r="M66" s="135"/>
      <c r="N66" s="135">
        <f>'将来負担比率（分子）の構造'!M$41</f>
        <v>31691</v>
      </c>
      <c r="O66" s="135"/>
      <c r="P66" s="135"/>
    </row>
    <row r="67" spans="1:16">
      <c r="A67" s="135" t="s">
        <v>63</v>
      </c>
      <c r="B67" s="135" t="e">
        <f>NA()</f>
        <v>#N/A</v>
      </c>
      <c r="C67" s="135">
        <f>IF(ISNUMBER('将来負担比率（分子）の構造'!I$52), IF('将来負担比率（分子）の構造'!I$52 &lt; 0, 0, '将来負担比率（分子）の構造'!I$52), NA())</f>
        <v>29321</v>
      </c>
      <c r="D67" s="135" t="e">
        <f>NA()</f>
        <v>#N/A</v>
      </c>
      <c r="E67" s="135" t="e">
        <f>NA()</f>
        <v>#N/A</v>
      </c>
      <c r="F67" s="135">
        <f>IF(ISNUMBER('将来負担比率（分子）の構造'!J$52), IF('将来負担比率（分子）の構造'!J$52 &lt; 0, 0, '将来負担比率（分子）の構造'!J$52), NA())</f>
        <v>30311</v>
      </c>
      <c r="G67" s="135" t="e">
        <f>NA()</f>
        <v>#N/A</v>
      </c>
      <c r="H67" s="135" t="e">
        <f>NA()</f>
        <v>#N/A</v>
      </c>
      <c r="I67" s="135">
        <f>IF(ISNUMBER('将来負担比率（分子）の構造'!K$52), IF('将来負担比率（分子）の構造'!K$52 &lt; 0, 0, '将来負担比率（分子）の構造'!K$52), NA())</f>
        <v>30559</v>
      </c>
      <c r="J67" s="135" t="e">
        <f>NA()</f>
        <v>#N/A</v>
      </c>
      <c r="K67" s="135" t="e">
        <f>NA()</f>
        <v>#N/A</v>
      </c>
      <c r="L67" s="135">
        <f>IF(ISNUMBER('将来負担比率（分子）の構造'!L$52), IF('将来負担比率（分子）の構造'!L$52 &lt; 0, 0, '将来負担比率（分子）の構造'!L$52), NA())</f>
        <v>28013</v>
      </c>
      <c r="M67" s="135" t="e">
        <f>NA()</f>
        <v>#N/A</v>
      </c>
      <c r="N67" s="135" t="e">
        <f>NA()</f>
        <v>#N/A</v>
      </c>
      <c r="O67" s="135">
        <f>IF(ISNUMBER('将来負担比率（分子）の構造'!M$52), IF('将来負担比率（分子）の構造'!M$52 &lt; 0, 0, '将来負担比率（分子）の構造'!M$52), NA())</f>
        <v>24407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2015-05-06T03:59:02Z</cp:lastPrinted>
  <dcterms:created xsi:type="dcterms:W3CDTF">2015-02-17T07:04:48Z</dcterms:created>
  <dcterms:modified xsi:type="dcterms:W3CDTF">2015-05-06T04:02:47Z</dcterms:modified>
  <cp:category/>
</cp:coreProperties>
</file>